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codeName="DieseArbeitsmappe" defaultThemeVersion="124226"/>
  <mc:AlternateContent xmlns:mc="http://schemas.openxmlformats.org/markup-compatibility/2006">
    <mc:Choice Requires="x15">
      <x15ac:absPath xmlns:x15ac="http://schemas.microsoft.com/office/spreadsheetml/2010/11/ac" url="https://ekiba-my.sharepoint.de/personal/tobias_schmidt_kbz_ekiba_de/Documents/VSA/Homepage/Dateien Download/Personal/"/>
    </mc:Choice>
  </mc:AlternateContent>
  <xr:revisionPtr revIDLastSave="0" documentId="8_{536BFECC-CCAF-48BA-9E74-5174741FBFD7}" xr6:coauthVersionLast="36" xr6:coauthVersionMax="36" xr10:uidLastSave="{00000000-0000-0000-0000-000000000000}"/>
  <bookViews>
    <workbookView xWindow="0" yWindow="0" windowWidth="28357" windowHeight="12096" xr2:uid="{00000000-000D-0000-FFFF-FFFF00000000}"/>
  </bookViews>
  <sheets>
    <sheet name="Stellenbeschreibung" sheetId="1" r:id="rId1"/>
    <sheet name="Auswertung" sheetId="2" state="hidden" r:id="rId2"/>
  </sheets>
  <definedNames>
    <definedName name="_xlnm.Print_Titles" localSheetId="1">Auswertung!$1:$1</definedName>
  </definedNames>
  <calcPr calcId="191029"/>
</workbook>
</file>

<file path=xl/calcChain.xml><?xml version="1.0" encoding="utf-8"?>
<calcChain xmlns="http://schemas.openxmlformats.org/spreadsheetml/2006/main">
  <c r="F111" i="2" l="1"/>
  <c r="A2" i="2" l="1"/>
  <c r="D80" i="1"/>
  <c r="G4" i="2" l="1"/>
  <c r="H4" i="2"/>
  <c r="G5" i="2"/>
  <c r="H5" i="2"/>
  <c r="G6" i="2"/>
  <c r="H6" i="2"/>
  <c r="G7" i="2"/>
  <c r="H7" i="2"/>
  <c r="G8" i="2"/>
  <c r="H8" i="2"/>
  <c r="F9" i="2"/>
  <c r="H9" i="2"/>
  <c r="G10" i="2"/>
  <c r="H10" i="2"/>
  <c r="F11" i="2"/>
  <c r="G11" i="2"/>
  <c r="H11" i="2"/>
  <c r="F12" i="2"/>
  <c r="G12" i="2"/>
  <c r="H12" i="2"/>
  <c r="F13" i="2"/>
  <c r="G13" i="2"/>
  <c r="H13" i="2"/>
  <c r="F14" i="2"/>
  <c r="H14" i="2"/>
  <c r="F15" i="2"/>
  <c r="H15" i="2"/>
  <c r="G16" i="2"/>
  <c r="H16" i="2"/>
  <c r="F17" i="2"/>
  <c r="H17" i="2"/>
  <c r="F18" i="2"/>
  <c r="G18" i="2"/>
  <c r="G19" i="2"/>
  <c r="H19" i="2"/>
  <c r="F20" i="2"/>
  <c r="H20" i="2"/>
  <c r="F21" i="2"/>
  <c r="G21" i="2"/>
  <c r="H21" i="2"/>
  <c r="F22" i="2"/>
  <c r="G22" i="2"/>
  <c r="H22" i="2"/>
  <c r="F23" i="2"/>
  <c r="G23" i="2"/>
  <c r="H23" i="2"/>
  <c r="F24" i="2"/>
  <c r="H24" i="2"/>
  <c r="F25" i="2"/>
  <c r="G25" i="2"/>
  <c r="F26" i="2"/>
  <c r="G26" i="2"/>
  <c r="F27" i="2"/>
  <c r="H27" i="2"/>
  <c r="F28" i="2"/>
  <c r="H28" i="2"/>
  <c r="F29" i="2"/>
  <c r="F30" i="2"/>
  <c r="H30" i="2"/>
  <c r="G31" i="2"/>
  <c r="H31" i="2"/>
  <c r="F32" i="2"/>
  <c r="H32" i="2"/>
  <c r="F33" i="2"/>
  <c r="H33" i="2"/>
  <c r="F34" i="2"/>
  <c r="G34" i="2"/>
  <c r="H34" i="2"/>
  <c r="F35" i="2"/>
  <c r="G35" i="2"/>
  <c r="H35" i="2"/>
  <c r="F36" i="2"/>
  <c r="G36" i="2"/>
  <c r="H36" i="2"/>
  <c r="G37" i="2"/>
  <c r="H37" i="2"/>
  <c r="F38" i="2"/>
  <c r="H38" i="2"/>
  <c r="G39" i="2"/>
  <c r="H39" i="2"/>
  <c r="G40" i="2"/>
  <c r="H40" i="2"/>
  <c r="G41" i="2"/>
  <c r="H41" i="2"/>
  <c r="F42" i="2"/>
  <c r="G42" i="2"/>
  <c r="H42" i="2"/>
  <c r="F43" i="2"/>
  <c r="G43" i="2"/>
  <c r="H43" i="2"/>
  <c r="F44" i="2"/>
  <c r="G44" i="2"/>
  <c r="H44" i="2"/>
  <c r="G45" i="2"/>
  <c r="H45" i="2"/>
  <c r="G46" i="2"/>
  <c r="H46" i="2"/>
  <c r="G47" i="2"/>
  <c r="H47" i="2"/>
  <c r="F48" i="2"/>
  <c r="G48" i="2"/>
  <c r="H48" i="2"/>
  <c r="G49" i="2"/>
  <c r="G50" i="2"/>
  <c r="H50" i="2"/>
  <c r="G51" i="2"/>
  <c r="H51" i="2"/>
  <c r="F52" i="2"/>
  <c r="G52" i="2"/>
  <c r="H52" i="2"/>
  <c r="F53" i="2"/>
  <c r="G53" i="2"/>
  <c r="H53" i="2"/>
  <c r="F54" i="2"/>
  <c r="G54" i="2"/>
  <c r="H54" i="2"/>
  <c r="G55" i="2"/>
  <c r="H55" i="2"/>
  <c r="G56" i="2"/>
  <c r="H56" i="2"/>
  <c r="F57" i="2"/>
  <c r="H57" i="2"/>
  <c r="F58" i="2"/>
  <c r="G58" i="2"/>
  <c r="H58" i="2"/>
  <c r="F59" i="2"/>
  <c r="G59" i="2"/>
  <c r="H59" i="2"/>
  <c r="F60" i="2"/>
  <c r="G60" i="2"/>
  <c r="H60" i="2"/>
  <c r="F61" i="2"/>
  <c r="G61" i="2"/>
  <c r="H61" i="2"/>
  <c r="G62" i="2"/>
  <c r="H62" i="2"/>
  <c r="G63" i="2"/>
  <c r="H63" i="2"/>
  <c r="F64" i="2"/>
  <c r="G64" i="2"/>
  <c r="H64" i="2"/>
  <c r="G65" i="2"/>
  <c r="H65" i="2"/>
  <c r="F66" i="2"/>
  <c r="G66" i="2"/>
  <c r="H66" i="2"/>
  <c r="G67" i="2"/>
  <c r="H67" i="2"/>
  <c r="F68" i="2"/>
  <c r="G68" i="2"/>
  <c r="H68" i="2"/>
  <c r="F69" i="2"/>
  <c r="G69" i="2"/>
  <c r="H69" i="2"/>
  <c r="G70" i="2"/>
  <c r="H70" i="2"/>
  <c r="G71" i="2"/>
  <c r="H71" i="2"/>
  <c r="G72" i="2"/>
  <c r="H72" i="2"/>
  <c r="G73" i="2"/>
  <c r="H73" i="2"/>
  <c r="F74" i="2"/>
  <c r="G74" i="2"/>
  <c r="H74" i="2"/>
  <c r="F75" i="2"/>
  <c r="G75" i="2"/>
  <c r="H75" i="2"/>
  <c r="F76" i="2"/>
  <c r="G76" i="2"/>
  <c r="H76" i="2"/>
  <c r="F77" i="2"/>
  <c r="G77" i="2"/>
  <c r="H77" i="2"/>
  <c r="G78" i="2"/>
  <c r="G79" i="2"/>
  <c r="F80" i="2"/>
  <c r="G80" i="2"/>
  <c r="H80" i="2"/>
  <c r="F81" i="2"/>
  <c r="G81" i="2"/>
  <c r="H81" i="2"/>
  <c r="F82" i="2"/>
  <c r="G82" i="2"/>
  <c r="H82" i="2"/>
  <c r="F83" i="2"/>
  <c r="G83" i="2"/>
  <c r="F84" i="2"/>
  <c r="G85" i="2"/>
  <c r="H85" i="2"/>
  <c r="F86" i="2"/>
  <c r="G86" i="2"/>
  <c r="H86" i="2"/>
  <c r="F87" i="2"/>
  <c r="G87" i="2"/>
  <c r="H87" i="2"/>
  <c r="F88" i="2"/>
  <c r="G88" i="2"/>
  <c r="H88" i="2"/>
  <c r="F89" i="2"/>
  <c r="G89" i="2"/>
  <c r="F90" i="2"/>
  <c r="H90" i="2"/>
  <c r="F91" i="2"/>
  <c r="G91" i="2"/>
  <c r="F92" i="2"/>
  <c r="G92" i="2"/>
  <c r="F93" i="2"/>
  <c r="G93" i="2"/>
  <c r="F94" i="2"/>
  <c r="G94" i="2"/>
  <c r="F95" i="2"/>
  <c r="G95" i="2"/>
  <c r="F96" i="2"/>
  <c r="G96" i="2"/>
  <c r="F97" i="2"/>
  <c r="G97" i="2"/>
  <c r="F98" i="2"/>
  <c r="G98" i="2"/>
  <c r="H98" i="2"/>
  <c r="F99" i="2"/>
  <c r="G99" i="2"/>
  <c r="H99" i="2"/>
  <c r="F100" i="2"/>
  <c r="G100" i="2"/>
  <c r="H100" i="2"/>
  <c r="F101" i="2"/>
  <c r="G101" i="2"/>
  <c r="F102" i="2"/>
  <c r="G102" i="2"/>
  <c r="F103" i="2"/>
  <c r="G103" i="2"/>
  <c r="F104" i="2"/>
  <c r="G104" i="2"/>
  <c r="F105" i="2"/>
  <c r="G105" i="2"/>
  <c r="H105" i="2"/>
  <c r="H3" i="2"/>
  <c r="G3" i="2"/>
  <c r="F3" i="2"/>
  <c r="A80" i="2"/>
  <c r="A101" i="2"/>
  <c r="B101" i="2"/>
  <c r="H101" i="2" s="1"/>
  <c r="B6" i="2"/>
  <c r="F6" i="2" s="1"/>
  <c r="B7" i="2"/>
  <c r="F7" i="2" s="1"/>
  <c r="B8" i="2"/>
  <c r="F8" i="2" s="1"/>
  <c r="B9" i="2"/>
  <c r="G9" i="2" s="1"/>
  <c r="B10" i="2"/>
  <c r="F10" i="2" s="1"/>
  <c r="B11" i="2"/>
  <c r="B14" i="2"/>
  <c r="G14" i="2" s="1"/>
  <c r="B15" i="2"/>
  <c r="G15" i="2" s="1"/>
  <c r="B16" i="2"/>
  <c r="F16" i="2" s="1"/>
  <c r="B17" i="2"/>
  <c r="G17" i="2" s="1"/>
  <c r="B18" i="2"/>
  <c r="H18" i="2" s="1"/>
  <c r="B19" i="2"/>
  <c r="F19" i="2" s="1"/>
  <c r="B20" i="2"/>
  <c r="G20" i="2" s="1"/>
  <c r="B21" i="2"/>
  <c r="B22" i="2"/>
  <c r="B24" i="2"/>
  <c r="G24" i="2" s="1"/>
  <c r="B25" i="2"/>
  <c r="H25" i="2" s="1"/>
  <c r="B26" i="2"/>
  <c r="H26" i="2" s="1"/>
  <c r="B27" i="2"/>
  <c r="G27" i="2" s="1"/>
  <c r="B28" i="2"/>
  <c r="G28" i="2" s="1"/>
  <c r="B29" i="2"/>
  <c r="G29" i="2" s="1"/>
  <c r="B30" i="2"/>
  <c r="G30" i="2" s="1"/>
  <c r="B31" i="2"/>
  <c r="F31" i="2" s="1"/>
  <c r="B32" i="2"/>
  <c r="G32" i="2" s="1"/>
  <c r="B33" i="2"/>
  <c r="G33" i="2" s="1"/>
  <c r="B34" i="2"/>
  <c r="B37" i="2"/>
  <c r="F37" i="2" s="1"/>
  <c r="B38" i="2"/>
  <c r="G38" i="2" s="1"/>
  <c r="B39" i="2"/>
  <c r="F39" i="2" s="1"/>
  <c r="B40" i="2"/>
  <c r="F40" i="2" s="1"/>
  <c r="B41" i="2"/>
  <c r="F41" i="2" s="1"/>
  <c r="B42" i="2"/>
  <c r="B43" i="2"/>
  <c r="B45" i="2"/>
  <c r="F45" i="2" s="1"/>
  <c r="B46" i="2"/>
  <c r="F46" i="2" s="1"/>
  <c r="B47" i="2"/>
  <c r="F47" i="2" s="1"/>
  <c r="B48" i="2"/>
  <c r="B49" i="2"/>
  <c r="H49" i="2" s="1"/>
  <c r="B50" i="2"/>
  <c r="F50" i="2" s="1"/>
  <c r="B51" i="2"/>
  <c r="F51" i="2" s="1"/>
  <c r="B52" i="2"/>
  <c r="B55" i="2"/>
  <c r="F55" i="2" s="1"/>
  <c r="B56" i="2"/>
  <c r="F56" i="2" s="1"/>
  <c r="B57" i="2"/>
  <c r="G57" i="2" s="1"/>
  <c r="B58" i="2"/>
  <c r="B59" i="2"/>
  <c r="B62" i="2"/>
  <c r="F62" i="2" s="1"/>
  <c r="B63" i="2"/>
  <c r="F63" i="2" s="1"/>
  <c r="B65" i="2"/>
  <c r="F65" i="2" s="1"/>
  <c r="B67" i="2"/>
  <c r="F67" i="2" s="1"/>
  <c r="B68" i="2"/>
  <c r="B70" i="2"/>
  <c r="F70" i="2" s="1"/>
  <c r="B71" i="2"/>
  <c r="F71" i="2" s="1"/>
  <c r="B72" i="2"/>
  <c r="F72" i="2" s="1"/>
  <c r="B73" i="2"/>
  <c r="F73" i="2" s="1"/>
  <c r="B74" i="2"/>
  <c r="B75" i="2"/>
  <c r="B78" i="2"/>
  <c r="F78" i="2" s="1"/>
  <c r="B79" i="2"/>
  <c r="F79" i="2" s="1"/>
  <c r="B80" i="2"/>
  <c r="B81" i="2"/>
  <c r="B83" i="2"/>
  <c r="H83" i="2" s="1"/>
  <c r="B84" i="2"/>
  <c r="H84" i="2" s="1"/>
  <c r="B85" i="2"/>
  <c r="F85" i="2" s="1"/>
  <c r="B86" i="2"/>
  <c r="B89" i="2"/>
  <c r="H89" i="2" s="1"/>
  <c r="B90" i="2"/>
  <c r="G90" i="2" s="1"/>
  <c r="B91" i="2"/>
  <c r="H91" i="2" s="1"/>
  <c r="B92" i="2"/>
  <c r="H92" i="2" s="1"/>
  <c r="B93" i="2"/>
  <c r="H93" i="2" s="1"/>
  <c r="B94" i="2"/>
  <c r="H94" i="2" s="1"/>
  <c r="B95" i="2"/>
  <c r="H95" i="2" s="1"/>
  <c r="B96" i="2"/>
  <c r="H96" i="2" s="1"/>
  <c r="B97" i="2"/>
  <c r="H97" i="2" s="1"/>
  <c r="B98" i="2"/>
  <c r="B102" i="2"/>
  <c r="H102" i="2" s="1"/>
  <c r="B103" i="2"/>
  <c r="H103" i="2" s="1"/>
  <c r="B104" i="2"/>
  <c r="H104" i="2" s="1"/>
  <c r="B105" i="2"/>
  <c r="A5" i="2"/>
  <c r="A4" i="2"/>
  <c r="B4" i="2"/>
  <c r="F4" i="2" s="1"/>
  <c r="B5" i="2"/>
  <c r="F5" i="2" s="1"/>
  <c r="A3" i="2"/>
  <c r="A11" i="2"/>
  <c r="A103" i="2"/>
  <c r="A104" i="2"/>
  <c r="A105" i="2"/>
  <c r="A90" i="2"/>
  <c r="A91" i="2"/>
  <c r="A92" i="2"/>
  <c r="A93" i="2"/>
  <c r="A94" i="2"/>
  <c r="A95" i="2"/>
  <c r="A96" i="2"/>
  <c r="A97" i="2"/>
  <c r="A98" i="2"/>
  <c r="A100" i="2"/>
  <c r="A102" i="2"/>
  <c r="A85" i="2"/>
  <c r="A86" i="2"/>
  <c r="A88" i="2"/>
  <c r="A89" i="2"/>
  <c r="A6" i="2"/>
  <c r="A7" i="2"/>
  <c r="A8" i="2"/>
  <c r="A9" i="2"/>
  <c r="A10" i="2"/>
  <c r="A13" i="2"/>
  <c r="A14" i="2"/>
  <c r="A15" i="2"/>
  <c r="A16" i="2"/>
  <c r="A17" i="2"/>
  <c r="A18" i="2"/>
  <c r="A19" i="2"/>
  <c r="A20" i="2"/>
  <c r="A21" i="2"/>
  <c r="A23" i="2"/>
  <c r="A24" i="2"/>
  <c r="A25" i="2"/>
  <c r="A26" i="2"/>
  <c r="A27" i="2"/>
  <c r="A28" i="2"/>
  <c r="A29" i="2"/>
  <c r="A30" i="2"/>
  <c r="A31" i="2"/>
  <c r="A32" i="2"/>
  <c r="A33" i="2"/>
  <c r="A35" i="2"/>
  <c r="A36" i="2"/>
  <c r="A37" i="2"/>
  <c r="A38" i="2"/>
  <c r="A39" i="2"/>
  <c r="A40" i="2"/>
  <c r="A41" i="2"/>
  <c r="A42" i="2"/>
  <c r="A44" i="2"/>
  <c r="A45" i="2"/>
  <c r="A46" i="2"/>
  <c r="A47" i="2"/>
  <c r="A48" i="2"/>
  <c r="A49" i="2"/>
  <c r="A50" i="2"/>
  <c r="A51" i="2"/>
  <c r="A52" i="2"/>
  <c r="A54" i="2"/>
  <c r="A55" i="2"/>
  <c r="A56" i="2"/>
  <c r="A57" i="2"/>
  <c r="A58" i="2"/>
  <c r="A59" i="2"/>
  <c r="A61" i="2"/>
  <c r="A62" i="2"/>
  <c r="A63" i="2"/>
  <c r="A64" i="2"/>
  <c r="A65" i="2"/>
  <c r="A66" i="2"/>
  <c r="A67" i="2"/>
  <c r="A68" i="2"/>
  <c r="A69" i="2"/>
  <c r="A70" i="2"/>
  <c r="A71" i="2"/>
  <c r="A72" i="2"/>
  <c r="A73" i="2"/>
  <c r="A74" i="2"/>
  <c r="A76" i="2"/>
  <c r="A77" i="2"/>
  <c r="A78" i="2"/>
  <c r="A79" i="2"/>
  <c r="A82" i="2"/>
  <c r="A83" i="2"/>
  <c r="A84" i="2"/>
  <c r="G84" i="2" l="1"/>
  <c r="H79" i="2"/>
  <c r="H29" i="2"/>
  <c r="H78" i="2"/>
  <c r="H106" i="2"/>
  <c r="F49" i="2"/>
  <c r="F106" i="2"/>
  <c r="G106" i="2"/>
  <c r="D48" i="1"/>
  <c r="D58" i="1"/>
  <c r="F107" i="2" l="1"/>
  <c r="F108" i="2" s="1"/>
  <c r="D122" i="1"/>
  <c r="D68" i="1"/>
  <c r="D145" i="1"/>
  <c r="D133" i="1"/>
  <c r="D127" i="1"/>
  <c r="G108" i="2" l="1"/>
  <c r="H108" i="2"/>
  <c r="F110" i="2" s="1"/>
  <c r="D121" i="1"/>
  <c r="D47" i="1"/>
  <c r="G109" i="2" l="1"/>
  <c r="D18" i="1"/>
  <c r="B76" i="2"/>
  <c r="D17" i="1"/>
  <c r="B2" i="2"/>
</calcChain>
</file>

<file path=xl/sharedStrings.xml><?xml version="1.0" encoding="utf-8"?>
<sst xmlns="http://schemas.openxmlformats.org/spreadsheetml/2006/main" count="316" uniqueCount="184">
  <si>
    <t>Organisatorische Eingliederung der Stelle</t>
  </si>
  <si>
    <t>Anstellungsträger</t>
  </si>
  <si>
    <t>     </t>
  </si>
  <si>
    <t>Bezeichnung der Stelle</t>
  </si>
  <si>
    <t>Organisationseinheit</t>
  </si>
  <si>
    <t>Unterstellung</t>
  </si>
  <si>
    <t>Dienstvorgesetzte/r</t>
  </si>
  <si>
    <t>Dienstvorgesetzte/r im Vertretungsfall</t>
  </si>
  <si>
    <t>Fachvorgesetzte/r</t>
  </si>
  <si>
    <t>Überstellung</t>
  </si>
  <si>
    <t>Ständig unmittelbar unterstellt ist/sind</t>
  </si>
  <si>
    <t>Arbeitszeit/Beschäftigungsgrad/Öffnungszeiten</t>
  </si>
  <si>
    <t>davon für Kernaufgaben Nr. 6A</t>
  </si>
  <si>
    <t>für erweiterte Aufgaben Nr. 6B</t>
  </si>
  <si>
    <t>Stellvertretung</t>
  </si>
  <si>
    <t>Ziele der Stelle</t>
  </si>
  <si>
    <t>Erforderliche berufliche Qualifikation(en) und Erfahrung(en)</t>
  </si>
  <si>
    <t>6A</t>
  </si>
  <si>
    <t>Kernaufgaben nach 6.1 bis 6.4 insgesamt wöchentlich</t>
  </si>
  <si>
    <t>Publikumsverkehr und Organisation des Gemeindelebens</t>
  </si>
  <si>
    <t>Zuarbeit und Unterstützung für Gottesdienste und Veranstaltungen</t>
  </si>
  <si>
    <t>Weiterleitung von Liedern an Organisten</t>
  </si>
  <si>
    <t>Koordination der Kirchendiener- und Organistendienste (Lieder, Einsatzplan etc.)</t>
  </si>
  <si>
    <t>Gemeindegliederverwaltung</t>
  </si>
  <si>
    <t>Pflege, Bearbeitung und Verwaltung des kirchlichen Meldewesens (DaviP)</t>
  </si>
  <si>
    <t>Erstellen von Listen, Auswertungen und Verzeichnissen</t>
  </si>
  <si>
    <t>Ausstellen von pfarramtlichen Bescheinigungen</t>
  </si>
  <si>
    <t>Erstellen von Statistiken</t>
  </si>
  <si>
    <t>Buchhaltung und Finanzen</t>
  </si>
  <si>
    <t>Abrechnen von Kollekten, Sammlungen, Opfern, Spenden</t>
  </si>
  <si>
    <t>Erstellen von Spendenbescheinigungen</t>
  </si>
  <si>
    <t>Abstimmung, Koordination von Daten / Unterlagen mit dem VSA</t>
  </si>
  <si>
    <t>Erledigung der folgenden Bankgeschäfte:      </t>
  </si>
  <si>
    <t>Allgemeine Sekretariats- und Verwaltungsarbeiten</t>
  </si>
  <si>
    <t>Dokumentenerstellung und Versand</t>
  </si>
  <si>
    <t>allgemeine Schreibarbeiten und Fotokopien</t>
  </si>
  <si>
    <t>Erstellen von Listen (Verteiler, Telefonlisten, Geburtstagslisten)</t>
  </si>
  <si>
    <t>Koordination des Versands des Gemeindebriefes</t>
  </si>
  <si>
    <t>Terminkoordination</t>
  </si>
  <si>
    <t>Pflege und Koordination der Termine</t>
  </si>
  <si>
    <t>Beantwortung von Terminanfragen, Terminabsprachen gegenüber Dritten</t>
  </si>
  <si>
    <t>Führen von Dienstplänen, Urlaubslisten etc.</t>
  </si>
  <si>
    <t>Weitergabe / Eintragung von Terminen an Medien</t>
  </si>
  <si>
    <t>Führen von Wiedervorlagen</t>
  </si>
  <si>
    <t>Personal</t>
  </si>
  <si>
    <t>Vorbereitung von Unterlagen für VSA und MAV</t>
  </si>
  <si>
    <t>Weiterleitung von Unterlagen an Mitarbeitende</t>
  </si>
  <si>
    <t>Beschaffung und Materialverwaltung</t>
  </si>
  <si>
    <t>Beschaffen und Bestellen von Büromaterial, Putzmitteln etc.</t>
  </si>
  <si>
    <t>Schriftgutverwaltung</t>
  </si>
  <si>
    <t>Ablage der Akten nach Aktenplan</t>
  </si>
  <si>
    <t>Ablage der Personalakten nach Personalaktenverordnung</t>
  </si>
  <si>
    <t>Archivierung</t>
  </si>
  <si>
    <t>Aktenvernichtung</t>
  </si>
  <si>
    <t>6B</t>
  </si>
  <si>
    <t>Organisation des Gemeindelebens</t>
  </si>
  <si>
    <t>Organisation von Festen</t>
  </si>
  <si>
    <t>Aufgaben für Gemeindegruppen/-kreise</t>
  </si>
  <si>
    <t>Öffentlichkeitsarbeit</t>
  </si>
  <si>
    <t>Inhaltliche Mitwirkung bei der Erstellung des Gemeindebriefs</t>
  </si>
  <si>
    <t>Pflege der Homepage</t>
  </si>
  <si>
    <t>Schaukastengestaltung</t>
  </si>
  <si>
    <t>Bau- und Gebäudemanagement</t>
  </si>
  <si>
    <t>Einweisen von Handwerkern</t>
  </si>
  <si>
    <t>Abnahme von Reparaturarbeiten</t>
  </si>
  <si>
    <t>Gebäudeverwaltung</t>
  </si>
  <si>
    <t>Nebenkostenabrechnung</t>
  </si>
  <si>
    <t>Bearbeiten von Mieterangelegenheiten</t>
  </si>
  <si>
    <t>Spezielle Verwaltungsaufgaben</t>
  </si>
  <si>
    <t>Buchhaltung für KiTa</t>
  </si>
  <si>
    <t>Buchhaltung für andere Einrichtungen (Fördervereine etc.)</t>
  </si>
  <si>
    <t>Besondere Befugnisse</t>
  </si>
  <si>
    <t xml:space="preserve">Unterschriftsbefugnisse und andere Befugnisse </t>
  </si>
  <si>
    <t xml:space="preserve">in der Außenvertretung: </t>
  </si>
  <si>
    <t xml:space="preserve">im internen Bereich: </t>
  </si>
  <si>
    <t xml:space="preserve">Weisungsbefugnisse: </t>
  </si>
  <si>
    <t>Personalwirtschaftliche Angaben</t>
  </si>
  <si>
    <t>Stellenbeschreibung im Benehmen mit dem Ältestenkreis erstellt von:      </t>
  </si>
  <si>
    <t>Ort/Datum</t>
  </si>
  <si>
    <t>Unterschrift Fachvorgesetzte/r</t>
  </si>
  <si>
    <t>Die Stellenbeschreibung tritt in Kraft am:      </t>
  </si>
  <si>
    <t>Nächste Überprüfung der Stellenbeschreibung am:      </t>
  </si>
  <si>
    <t>Unterschrift Dienstvorgesetzte/r</t>
  </si>
  <si>
    <t>Kenntnisnahme der Stelleninhaberin/des Stelleninhabers:</t>
  </si>
  <si>
    <t>Unterschrift Stelleninhaber/in</t>
  </si>
  <si>
    <t>Kenntnisnahme der/des Vorsitzenden des Kirchengemeinderats, wenn nicht mit der/dem Dienstvorgesetzten identisch:</t>
  </si>
  <si>
    <t>1.1</t>
  </si>
  <si>
    <t>1.2</t>
  </si>
  <si>
    <t>1.3</t>
  </si>
  <si>
    <t>1.4</t>
  </si>
  <si>
    <t>1.5</t>
  </si>
  <si>
    <t>2.1</t>
  </si>
  <si>
    <t>2.2</t>
  </si>
  <si>
    <t>2.3</t>
  </si>
  <si>
    <t>3.1</t>
  </si>
  <si>
    <t>3.2</t>
  </si>
  <si>
    <t>6.1</t>
  </si>
  <si>
    <t>6.2</t>
  </si>
  <si>
    <t>6.3</t>
  </si>
  <si>
    <t>6.4</t>
  </si>
  <si>
    <t>6.6</t>
  </si>
  <si>
    <t>6.5</t>
  </si>
  <si>
    <t>6.7</t>
  </si>
  <si>
    <t>Führen von Raumbelegungsplänen</t>
  </si>
  <si>
    <t>Vermietung von Räumen (auch Gemeindehaus)</t>
  </si>
  <si>
    <t>6.8</t>
  </si>
  <si>
    <t>7.1</t>
  </si>
  <si>
    <t>7.2</t>
  </si>
  <si>
    <t>9.1</t>
  </si>
  <si>
    <t>9.2</t>
  </si>
  <si>
    <t>9.3</t>
  </si>
  <si>
    <t>9.4</t>
  </si>
  <si>
    <t xml:space="preserve">Wöchentliche Arbeitszeit:           </t>
  </si>
  <si>
    <t>Stunden/Minuten</t>
  </si>
  <si>
    <t>Stand:</t>
  </si>
  <si>
    <t>Beschäftigungsgrad von 2.1 nach derzeitiger tariflicher Wochenarbeitszeit in %</t>
  </si>
  <si>
    <t>Stelleninhaber/in vertritt:</t>
  </si>
  <si>
    <t>wahrzunehmende Aufgaben:</t>
  </si>
  <si>
    <t>wird vertreten von:</t>
  </si>
  <si>
    <t>4</t>
  </si>
  <si>
    <t>Der/die Stelleninhaber/in
- sorgt in eigener Verantwortung für eine zuverlässige Erledigung der übertragenen Aufgaben,
- schafft durch ihre Verwaltungskompetenz Entlastung und Freiräume für Verkündigung, Seelsorge und Dienst an der Gemeinde,
- ist oft erste Anlaufstelle für Menschen, die den Kontakt zur Gemeinde suchen und bestimmt damit wesentlich das äußere Erscheinungsbild und innere Klima der Gemeinde,
- ist Informations- und Kommunikationszentrale der Gemeinde und stärkt dadurch die Gemeindearbeit und das Engagement der Gemeindemitglieder.
Weitere Ziele:</t>
  </si>
  <si>
    <t>  </t>
  </si>
  <si>
    <t>Öffnungszeiten Pfarrbüro bzw. Gemeindebüro</t>
  </si>
  <si>
    <t>wöch. Std.:Min.</t>
  </si>
  <si>
    <t>Stellenbeschreibung der Sekretariatsstelle</t>
  </si>
  <si>
    <t>für das Pfarramt der Kirchengemeinde X</t>
  </si>
  <si>
    <t>Vor- und Nachbereitung von Sitzungen (Einlad., Tagesordnung, Protokolle etc.)</t>
  </si>
  <si>
    <t>Verwaltungsmäßige Vor- und Nacharbeit der Kasualien (Taufen, Konfirmation etc.)</t>
  </si>
  <si>
    <t>Bearbeiten folgender Versicherungsangelegenheiten mit Schadensmeldung:</t>
  </si>
  <si>
    <t>Erweiterte Aufgaben nach 6.5 bis 6.8 insgesamt wöchentlich</t>
  </si>
  <si>
    <t>Gefährdungsbeurteilung durchgeführt ja/nein</t>
  </si>
  <si>
    <t>Mitwirkung bei der Führung von Kirchenbüchern</t>
  </si>
  <si>
    <t>selbständige Führung der Kirchenbücher</t>
  </si>
  <si>
    <t>selbständige Führung der Pfarramtskasse</t>
  </si>
  <si>
    <t>KiTa-Betrieb / Kindergartenbeitragseinzug</t>
  </si>
  <si>
    <t>Abrechnung von Freizeiten</t>
  </si>
  <si>
    <t>Geschäftsführungsaufgaben für die Kirchengemeinde</t>
  </si>
  <si>
    <t>Unterschrift Vorsitzende/Vorsitzender</t>
  </si>
  <si>
    <t>Kommunikation mit Handwerkern</t>
  </si>
  <si>
    <t>Raum- und Schlüsselübergabe</t>
  </si>
  <si>
    <t>Veranlassen von Reparaturen</t>
  </si>
  <si>
    <t>Ich habe die von mir regelmäßig auszuübenden Tätigkeiten gemäß vorliegender Stellenbeschreibung zur Kenntnis genommen. Darüber hinaus erhalte ich die für das Tätigkeitsgebiet relevanten Informationen von der/dem zuständigen Vorgesetzten rechtzeitig und der Situation angemessen. Mir ist darüber hinaus bekannt, dass ich verpflichtet bin, relevante Informationen der/dem zuständigen Vorgesetzten rechtzeitig und der Situation angemessen weiterzugeben und auf Weisung der/des Vorgesetzten, Einzelaufträge auszuführen, die dem Wesen nach zu meinem Tätigkeitsgebiet gehören oder sich aus der dienstlichen/betrieblichen Notwendigkeit ergeben.</t>
  </si>
  <si>
    <t>a</t>
  </si>
  <si>
    <t>Telefondienst soweit nicht den nachfolgenden Aufgaben zuzuordnen</t>
  </si>
  <si>
    <t>Mitwirkung bei der Führung der Pfarramtskasse</t>
  </si>
  <si>
    <t>Abrechnen von Projekten und Veranstaltungen (z. B. Freizeiten, Konzerte, Gemeindefeste)</t>
  </si>
  <si>
    <t>Bearbeiten von Rechnungen (z. B. sachliche und rechnerische Prüfung, Vorlage zur Kassenanordnung und Weiterleiten an VSA)</t>
  </si>
  <si>
    <t>Abgeschlossene Ausbildung zur/zum Kauffrau/Kaufmann für Bürokommunikation oder vergleichbare Ausbildung oder vergleichbare Kenntnisse, Fähigkeiten und Erfahrungen</t>
  </si>
  <si>
    <t>Selbständige Bearbeitung von Schriftverkehr</t>
  </si>
  <si>
    <t>Bearbeiten von  Schriftverkehr (Briefe, E-Mails) nach Weisung (z.B. nach Diktat)</t>
  </si>
  <si>
    <t>(z. B. Beamer, Kopierer, Fax, Drucker, Anrufbeantworter)</t>
  </si>
  <si>
    <t>Betreuung und einfache Wartung folgender Bürogeräte:</t>
  </si>
  <si>
    <t>Verwalten von Materialien (Druckerzeugnisse, Vordrucke, etc.)</t>
  </si>
  <si>
    <t>Verwalten und Verwahren folgender Schlüssel:</t>
  </si>
  <si>
    <t>(z.B. für Pfarramtskasse, Gemeindebüro)</t>
  </si>
  <si>
    <t>f</t>
  </si>
  <si>
    <t>j</t>
  </si>
  <si>
    <t>c</t>
  </si>
  <si>
    <t>k</t>
  </si>
  <si>
    <t>h</t>
  </si>
  <si>
    <t>d</t>
  </si>
  <si>
    <t>i</t>
  </si>
  <si>
    <t>g</t>
  </si>
  <si>
    <t>b</t>
  </si>
  <si>
    <t>e</t>
  </si>
  <si>
    <t>X</t>
  </si>
  <si>
    <t>Zeitanteile in %</t>
  </si>
  <si>
    <t>Summe Zeitanteile Nr. 2 und 3 in %</t>
  </si>
  <si>
    <t>Selbständiges Führen von Terminkalendern u. Überwachen der Termine  für folgende Personen:</t>
  </si>
  <si>
    <t>Aufgabenbeschreibung (In der rechten Spalte grau hinterlegte Felder ausfüllen, falls zutreffend. Zusätzliche Angaben in der unteren Spalte, nur wenn notwendig)</t>
  </si>
  <si>
    <t xml:space="preserve">allgemeine Aufgaben nach Prot. Erkl. Nr. 1 Buchstabe </t>
  </si>
  <si>
    <t xml:space="preserve">schwierige Aufgaben nach Prot. Erkl. Nr. 2 Buchgstabe </t>
  </si>
  <si>
    <t>erweiterte Aufgaben nach Prot. Erkl. Nr . 3 Buchgstabe</t>
  </si>
  <si>
    <t>Empfang und Betreuung von Besuchenden</t>
  </si>
  <si>
    <t>Zeitan-teil nach Stellen-beschrei-bung</t>
  </si>
  <si>
    <t>Anteil an Gesamt-arbeitszeit Std./Min.</t>
  </si>
  <si>
    <t>Gesamt-arbeitszeit Std./Min.</t>
  </si>
  <si>
    <t>Falls Gesamtarbeitszeit nicht mit der Stellenbeschreibung übereinstimmt, fehlt eine Zuordnung bei den grauen Feldern.</t>
  </si>
  <si>
    <t xml:space="preserve">Eingruppierung nach Abschnitt 20 in Entgeltgruppe </t>
  </si>
  <si>
    <t xml:space="preserve">Auswertung der tariflichen Eingruppierung nach Abschnitt 20 der Kirchlichen Entgeltordnung (Bei Aufgaben, die zusätzlich beschrieben sind, ist rechts in den grauen Felder eine Zuordnung nach Wertigkeit vorzunehmen, indem in der zutreffenden Zelle ein X gesetz wird.)
</t>
  </si>
  <si>
    <t>Nr. 3
Zeit-anteile</t>
  </si>
  <si>
    <t>Nr. 2
Zeit-anteile</t>
  </si>
  <si>
    <t>Nr. 1
Zeit-anteile</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</si>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</sst>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5" x14ac:knownFonts="1">
    <font>
      <sz val="10"/>
      <color theme="1"/>
      <name val="Trebuchet MS"/>
      <family val="2"/>
    </font>
    <font>
      <b/>
      <sz val="10"/>
      <color theme="1"/>
      <name val="Trebuchet MS"/>
      <family val="2"/>
    </font>
    <font>
      <b/>
      <sz val="12"/>
      <color theme="1"/>
      <name val="Trebuchet MS"/>
      <family val="2"/>
    </font>
    <font>
      <sz val="10"/>
      <color rgb="FFFF0000"/>
      <name val="Trebuchet MS"/>
      <family val="2"/>
    </font>
    <font>
      <b/>
      <sz val="10"/>
      <color rgb="FFFF0000"/>
      <name val="Trebuchet MS"/>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197">
    <xf numFmtId="0" fontId="0" fillId="0" borderId="0" xfId="0"/>
    <xf numFmtId="0" fontId="0" fillId="0" borderId="0" xfId="0" applyAlignment="1">
      <alignment vertical="top" wrapText="1"/>
    </xf>
    <xf numFmtId="0" fontId="1" fillId="0" borderId="0" xfId="0" applyFont="1"/>
    <xf numFmtId="0" fontId="0" fillId="0" borderId="0" xfId="0" applyAlignment="1">
      <alignment wrapText="1"/>
    </xf>
    <xf numFmtId="0" fontId="0" fillId="0" borderId="0" xfId="0" applyAlignment="1">
      <alignment vertical="top"/>
    </xf>
    <xf numFmtId="0" fontId="2" fillId="0" borderId="0" xfId="0" applyFont="1"/>
    <xf numFmtId="49" fontId="1" fillId="0" borderId="1" xfId="0" applyNumberFormat="1" applyFont="1" applyBorder="1"/>
    <xf numFmtId="0" fontId="1" fillId="0" borderId="1" xfId="0" applyFont="1" applyBorder="1"/>
    <xf numFmtId="49" fontId="0" fillId="0" borderId="1" xfId="0" applyNumberFormat="1" applyBorder="1"/>
    <xf numFmtId="0" fontId="0" fillId="0" borderId="1" xfId="0" applyBorder="1"/>
    <xf numFmtId="49" fontId="0" fillId="0" borderId="1" xfId="0" applyNumberFormat="1" applyBorder="1" applyAlignment="1">
      <alignment vertical="top" wrapText="1"/>
    </xf>
    <xf numFmtId="0" fontId="0" fillId="0" borderId="1" xfId="0" applyBorder="1" applyAlignment="1">
      <alignment wrapText="1"/>
    </xf>
    <xf numFmtId="49" fontId="1" fillId="2" borderId="1" xfId="0" applyNumberFormat="1" applyFont="1" applyFill="1" applyBorder="1"/>
    <xf numFmtId="0" fontId="0" fillId="0" borderId="1" xfId="0" applyBorder="1" applyAlignment="1">
      <alignment shrinkToFit="1"/>
    </xf>
    <xf numFmtId="0" fontId="0" fillId="0" borderId="1" xfId="0" applyBorder="1" applyAlignment="1">
      <alignment horizontal="right"/>
    </xf>
    <xf numFmtId="0" fontId="0" fillId="0" borderId="0" xfId="0" applyAlignment="1">
      <alignment horizontal="right"/>
    </xf>
    <xf numFmtId="0" fontId="0" fillId="0" borderId="2" xfId="0" applyBorder="1" applyAlignment="1"/>
    <xf numFmtId="0" fontId="0" fillId="0" borderId="0" xfId="0" applyBorder="1" applyAlignment="1"/>
    <xf numFmtId="0" fontId="0" fillId="0" borderId="6" xfId="0" applyBorder="1" applyAlignment="1">
      <alignment vertical="top"/>
    </xf>
    <xf numFmtId="0" fontId="0" fillId="0" borderId="4" xfId="0" applyBorder="1" applyAlignment="1">
      <alignment vertical="top"/>
    </xf>
    <xf numFmtId="0" fontId="0" fillId="0" borderId="13" xfId="0" applyBorder="1" applyAlignment="1"/>
    <xf numFmtId="49" fontId="1" fillId="2" borderId="1" xfId="0" applyNumberFormat="1" applyFont="1" applyFill="1" applyBorder="1" applyAlignment="1">
      <alignment vertical="top"/>
    </xf>
    <xf numFmtId="0" fontId="1" fillId="2" borderId="1" xfId="0" applyFont="1" applyFill="1" applyBorder="1" applyAlignment="1">
      <alignment wrapText="1"/>
    </xf>
    <xf numFmtId="0" fontId="1" fillId="0" borderId="2" xfId="0" applyFont="1" applyBorder="1" applyAlignment="1"/>
    <xf numFmtId="0" fontId="0" fillId="0" borderId="0" xfId="0" applyBorder="1" applyAlignment="1">
      <alignment vertical="top"/>
    </xf>
    <xf numFmtId="0" fontId="0" fillId="0" borderId="0" xfId="0" applyBorder="1" applyAlignment="1">
      <alignment wrapText="1"/>
    </xf>
    <xf numFmtId="0" fontId="1" fillId="0" borderId="0" xfId="0" applyFont="1" applyBorder="1"/>
    <xf numFmtId="49" fontId="0" fillId="0" borderId="0" xfId="0" applyNumberFormat="1" applyBorder="1"/>
    <xf numFmtId="0" fontId="0" fillId="0" borderId="0" xfId="0" applyFill="1" applyAlignment="1">
      <alignment horizontal="right"/>
    </xf>
    <xf numFmtId="0" fontId="0" fillId="0" borderId="0" xfId="0" applyBorder="1"/>
    <xf numFmtId="0" fontId="0" fillId="0" borderId="3" xfId="0" applyBorder="1"/>
    <xf numFmtId="49" fontId="0" fillId="0" borderId="12" xfId="0" applyNumberFormat="1" applyBorder="1"/>
    <xf numFmtId="0" fontId="0" fillId="2" borderId="4" xfId="0" applyFill="1" applyBorder="1" applyAlignment="1">
      <alignment vertical="top"/>
    </xf>
    <xf numFmtId="0" fontId="0" fillId="0" borderId="11" xfId="0" applyBorder="1"/>
    <xf numFmtId="49" fontId="0" fillId="0" borderId="2" xfId="0" applyNumberFormat="1" applyBorder="1"/>
    <xf numFmtId="0" fontId="0" fillId="0" borderId="13" xfId="0" applyBorder="1"/>
    <xf numFmtId="49" fontId="1" fillId="2" borderId="0" xfId="0" applyNumberFormat="1" applyFont="1" applyFill="1" applyBorder="1"/>
    <xf numFmtId="49" fontId="0" fillId="0" borderId="0" xfId="0" applyNumberFormat="1" applyBorder="1" applyAlignment="1">
      <alignment wrapText="1"/>
    </xf>
    <xf numFmtId="49" fontId="0" fillId="0" borderId="0" xfId="0" applyNumberFormat="1" applyBorder="1" applyAlignment="1">
      <alignment vertical="top"/>
    </xf>
    <xf numFmtId="14" fontId="0" fillId="3" borderId="0" xfId="0" applyNumberFormat="1" applyFill="1" applyProtection="1">
      <protection locked="0"/>
    </xf>
    <xf numFmtId="49" fontId="1" fillId="2" borderId="4" xfId="0" applyNumberFormat="1" applyFont="1" applyFill="1" applyBorder="1"/>
    <xf numFmtId="49" fontId="0" fillId="0" borderId="14" xfId="0" applyNumberFormat="1" applyBorder="1"/>
    <xf numFmtId="49" fontId="0" fillId="0" borderId="13" xfId="0" applyNumberFormat="1" applyBorder="1"/>
    <xf numFmtId="164" fontId="1" fillId="0" borderId="1" xfId="0" applyNumberFormat="1" applyFont="1" applyFill="1" applyBorder="1" applyAlignment="1"/>
    <xf numFmtId="164" fontId="1" fillId="0" borderId="1" xfId="0" applyNumberFormat="1" applyFont="1" applyBorder="1"/>
    <xf numFmtId="164" fontId="1" fillId="0" borderId="1" xfId="0" applyNumberFormat="1" applyFont="1" applyBorder="1" applyAlignment="1">
      <alignment vertical="top"/>
    </xf>
    <xf numFmtId="164" fontId="1" fillId="0" borderId="1" xfId="0" applyNumberFormat="1" applyFont="1" applyBorder="1" applyAlignment="1"/>
    <xf numFmtId="0" fontId="0" fillId="0" borderId="3" xfId="0" applyFont="1" applyBorder="1"/>
    <xf numFmtId="0" fontId="0" fillId="0" borderId="0" xfId="0" applyFill="1"/>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center" vertical="top"/>
    </xf>
    <xf numFmtId="0" fontId="0" fillId="0" borderId="0" xfId="0" applyBorder="1" applyAlignment="1">
      <alignment vertical="top" wrapText="1"/>
    </xf>
    <xf numFmtId="0" fontId="0" fillId="0" borderId="3" xfId="0" applyBorder="1" applyAlignment="1"/>
    <xf numFmtId="164" fontId="0" fillId="2" borderId="1" xfId="0" applyNumberFormat="1" applyFont="1" applyFill="1" applyBorder="1" applyProtection="1">
      <protection locked="0"/>
    </xf>
    <xf numFmtId="0" fontId="0" fillId="0" borderId="1" xfId="0" applyFont="1" applyFill="1" applyBorder="1" applyProtection="1">
      <protection locked="0"/>
    </xf>
    <xf numFmtId="164" fontId="1" fillId="0" borderId="1" xfId="0" applyNumberFormat="1" applyFont="1" applyFill="1" applyBorder="1" applyProtection="1">
      <protection locked="0"/>
    </xf>
    <xf numFmtId="0" fontId="1" fillId="0" borderId="1" xfId="0" applyFont="1" applyFill="1" applyBorder="1" applyProtection="1">
      <protection locked="0"/>
    </xf>
    <xf numFmtId="0" fontId="0" fillId="0" borderId="2" xfId="0" applyFill="1" applyBorder="1" applyAlignment="1">
      <alignment vertical="top" wrapText="1"/>
    </xf>
    <xf numFmtId="0" fontId="1" fillId="0" borderId="13" xfId="0" applyFont="1" applyFill="1" applyBorder="1" applyAlignment="1">
      <alignment horizontal="center" vertical="top" wrapText="1"/>
    </xf>
    <xf numFmtId="164" fontId="1" fillId="0" borderId="13" xfId="0" applyNumberFormat="1" applyFont="1" applyFill="1" applyBorder="1" applyAlignment="1">
      <alignment vertical="top"/>
    </xf>
    <xf numFmtId="0" fontId="0" fillId="2" borderId="0" xfId="0" applyFill="1" applyAlignment="1" applyProtection="1">
      <alignment horizontal="center" vertical="top"/>
      <protection locked="0"/>
    </xf>
    <xf numFmtId="0" fontId="0" fillId="2" borderId="0" xfId="0" applyFill="1" applyAlignment="1" applyProtection="1">
      <alignment horizontal="center" vertical="top" wrapText="1"/>
      <protection locked="0"/>
    </xf>
    <xf numFmtId="0" fontId="0" fillId="0" borderId="0" xfId="0" applyFill="1" applyAlignment="1">
      <alignment vertical="top"/>
    </xf>
    <xf numFmtId="0" fontId="0" fillId="0" borderId="13" xfId="0" applyFill="1" applyBorder="1" applyAlignment="1">
      <alignment horizontal="center" vertical="top"/>
    </xf>
    <xf numFmtId="0" fontId="0" fillId="0" borderId="13" xfId="0" applyFill="1" applyBorder="1" applyAlignment="1">
      <alignment horizontal="center" vertical="top" wrapText="1"/>
    </xf>
    <xf numFmtId="0" fontId="1" fillId="0" borderId="11" xfId="0" applyFont="1" applyFill="1" applyBorder="1" applyAlignment="1">
      <alignment vertical="top"/>
    </xf>
    <xf numFmtId="0" fontId="1" fillId="0" borderId="0" xfId="0" applyFont="1" applyFill="1" applyBorder="1" applyAlignment="1">
      <alignment vertical="top"/>
    </xf>
    <xf numFmtId="0" fontId="1" fillId="0" borderId="3" xfId="0" applyFont="1" applyFill="1" applyBorder="1" applyAlignment="1">
      <alignment horizontal="center" vertical="top" wrapText="1"/>
    </xf>
    <xf numFmtId="164" fontId="1" fillId="0" borderId="3" xfId="0" applyNumberFormat="1" applyFont="1" applyFill="1" applyBorder="1" applyAlignment="1">
      <alignment vertical="top"/>
    </xf>
    <xf numFmtId="0" fontId="0" fillId="0" borderId="0" xfId="0" applyFill="1" applyBorder="1" applyAlignment="1">
      <alignment vertical="top"/>
    </xf>
    <xf numFmtId="0" fontId="0" fillId="0" borderId="14" xfId="0" applyBorder="1" applyAlignment="1">
      <alignment vertical="top" wrapText="1"/>
    </xf>
    <xf numFmtId="0" fontId="0" fillId="2" borderId="14" xfId="0" applyFill="1" applyBorder="1" applyAlignment="1" applyProtection="1">
      <alignment horizontal="center" vertical="top"/>
      <protection locked="0"/>
    </xf>
    <xf numFmtId="0" fontId="0" fillId="2" borderId="14" xfId="0" applyFill="1" applyBorder="1" applyAlignment="1" applyProtection="1">
      <alignment horizontal="center" vertical="top" wrapText="1"/>
      <protection locked="0"/>
    </xf>
    <xf numFmtId="164" fontId="1" fillId="0" borderId="14" xfId="0" applyNumberFormat="1" applyFont="1" applyBorder="1" applyAlignment="1">
      <alignment vertical="top"/>
    </xf>
    <xf numFmtId="0" fontId="1" fillId="0" borderId="14" xfId="0" applyFont="1" applyBorder="1" applyAlignment="1">
      <alignment horizontal="right" vertical="top" wrapText="1"/>
    </xf>
    <xf numFmtId="164" fontId="1" fillId="0" borderId="13" xfId="0" applyNumberFormat="1" applyFont="1" applyBorder="1" applyAlignment="1">
      <alignment vertical="top"/>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vertical="top" wrapText="1"/>
    </xf>
    <xf numFmtId="164" fontId="0" fillId="0" borderId="1" xfId="0" applyNumberFormat="1" applyFill="1" applyBorder="1" applyAlignment="1">
      <alignment vertical="top" wrapText="1"/>
    </xf>
    <xf numFmtId="164" fontId="0" fillId="0" borderId="6" xfId="0" applyNumberFormat="1" applyBorder="1" applyAlignment="1">
      <alignment vertical="top" wrapText="1"/>
    </xf>
    <xf numFmtId="164" fontId="0" fillId="0" borderId="4" xfId="0" applyNumberFormat="1" applyBorder="1" applyAlignment="1">
      <alignment vertical="top" wrapText="1"/>
    </xf>
    <xf numFmtId="0" fontId="0" fillId="0" borderId="6" xfId="0" applyBorder="1" applyAlignment="1">
      <alignment vertical="top" wrapText="1"/>
    </xf>
    <xf numFmtId="0" fontId="1" fillId="0" borderId="10" xfId="0" applyFont="1" applyBorder="1" applyAlignment="1">
      <alignment horizontal="center" vertical="top" wrapText="1"/>
    </xf>
    <xf numFmtId="164" fontId="1" fillId="0" borderId="0" xfId="0" applyNumberFormat="1" applyFont="1" applyBorder="1" applyAlignment="1">
      <alignment vertical="top"/>
    </xf>
    <xf numFmtId="164" fontId="1" fillId="0" borderId="15" xfId="0" applyNumberFormat="1" applyFont="1" applyBorder="1" applyAlignment="1">
      <alignment vertical="top"/>
    </xf>
    <xf numFmtId="164" fontId="1" fillId="0" borderId="10" xfId="0" applyNumberFormat="1" applyFont="1" applyBorder="1" applyAlignment="1">
      <alignment vertical="top"/>
    </xf>
    <xf numFmtId="164" fontId="1" fillId="0" borderId="3" xfId="0" applyNumberFormat="1" applyFont="1" applyBorder="1" applyAlignment="1">
      <alignment vertical="top"/>
    </xf>
    <xf numFmtId="0" fontId="0" fillId="0" borderId="3" xfId="0" applyBorder="1" applyAlignment="1">
      <alignment vertical="top"/>
    </xf>
    <xf numFmtId="0" fontId="0" fillId="0" borderId="15" xfId="0" applyBorder="1" applyAlignment="1">
      <alignment vertical="top"/>
    </xf>
    <xf numFmtId="0" fontId="1" fillId="0" borderId="9" xfId="0" applyFont="1" applyBorder="1" applyAlignment="1">
      <alignment horizontal="center" vertical="top" wrapText="1"/>
    </xf>
    <xf numFmtId="0" fontId="1" fillId="0" borderId="2" xfId="0" applyFont="1" applyFill="1" applyBorder="1" applyAlignment="1">
      <alignment horizontal="center" vertical="top" wrapText="1"/>
    </xf>
    <xf numFmtId="164" fontId="1" fillId="0" borderId="2" xfId="0" applyNumberFormat="1" applyFont="1" applyFill="1" applyBorder="1" applyAlignment="1">
      <alignment vertical="top"/>
    </xf>
    <xf numFmtId="164" fontId="1" fillId="0" borderId="12" xfId="0" applyNumberFormat="1" applyFont="1" applyBorder="1" applyAlignment="1">
      <alignment vertical="top"/>
    </xf>
    <xf numFmtId="164" fontId="1" fillId="0" borderId="9" xfId="0" applyNumberFormat="1" applyFont="1" applyBorder="1" applyAlignment="1">
      <alignment vertical="top"/>
    </xf>
    <xf numFmtId="164" fontId="1" fillId="0" borderId="2" xfId="0" applyNumberFormat="1" applyFont="1" applyBorder="1" applyAlignment="1">
      <alignment vertical="top"/>
    </xf>
    <xf numFmtId="0" fontId="0" fillId="0" borderId="2" xfId="0" applyBorder="1" applyAlignment="1">
      <alignment vertical="top"/>
    </xf>
    <xf numFmtId="0" fontId="0" fillId="0" borderId="12" xfId="0" applyBorder="1" applyAlignment="1">
      <alignment vertical="top"/>
    </xf>
    <xf numFmtId="10" fontId="0" fillId="0" borderId="2" xfId="0" applyNumberFormat="1" applyBorder="1" applyAlignment="1">
      <alignment vertical="top"/>
    </xf>
    <xf numFmtId="10" fontId="0" fillId="0" borderId="13" xfId="0" applyNumberFormat="1" applyBorder="1" applyAlignment="1">
      <alignment vertical="top"/>
    </xf>
    <xf numFmtId="10" fontId="0" fillId="0" borderId="3" xfId="0" applyNumberFormat="1" applyBorder="1" applyAlignment="1">
      <alignment vertical="top"/>
    </xf>
    <xf numFmtId="0" fontId="0" fillId="0" borderId="0" xfId="0" applyBorder="1" applyAlignment="1">
      <alignment horizontal="center" vertical="top"/>
    </xf>
    <xf numFmtId="0" fontId="0" fillId="0" borderId="0" xfId="0" applyBorder="1" applyAlignment="1">
      <alignment horizontal="center" vertical="top" wrapText="1"/>
    </xf>
    <xf numFmtId="0" fontId="1" fillId="0" borderId="11" xfId="0" applyFont="1" applyFill="1" applyBorder="1" applyAlignment="1" applyProtection="1">
      <alignment vertical="top"/>
      <protection locked="0"/>
    </xf>
    <xf numFmtId="0" fontId="1" fillId="0" borderId="8" xfId="0" applyFont="1" applyFill="1" applyBorder="1" applyAlignment="1" applyProtection="1">
      <alignment vertical="top"/>
      <protection locked="0"/>
    </xf>
    <xf numFmtId="0" fontId="1" fillId="0" borderId="14" xfId="0" applyFont="1" applyFill="1" applyBorder="1" applyAlignment="1" applyProtection="1">
      <alignment vertical="top"/>
      <protection locked="0"/>
    </xf>
    <xf numFmtId="0" fontId="1" fillId="0" borderId="10" xfId="0" applyFont="1" applyFill="1" applyBorder="1" applyAlignment="1" applyProtection="1">
      <alignment vertical="top"/>
      <protection locked="0"/>
    </xf>
    <xf numFmtId="0" fontId="1" fillId="0" borderId="2" xfId="0" applyFont="1" applyBorder="1" applyAlignment="1">
      <alignment vertical="top" wrapText="1"/>
    </xf>
    <xf numFmtId="0" fontId="0" fillId="0" borderId="13" xfId="0" applyBorder="1" applyAlignment="1">
      <alignment vertical="top"/>
    </xf>
    <xf numFmtId="0" fontId="1" fillId="0" borderId="2" xfId="0" applyNumberFormat="1" applyFont="1" applyBorder="1" applyAlignment="1">
      <alignment wrapText="1"/>
    </xf>
    <xf numFmtId="0" fontId="0" fillId="0" borderId="13" xfId="0" applyBorder="1" applyAlignment="1"/>
    <xf numFmtId="0" fontId="0" fillId="0" borderId="2" xfId="0" applyBorder="1" applyAlignment="1">
      <alignment wrapText="1"/>
    </xf>
    <xf numFmtId="0" fontId="1" fillId="0" borderId="2" xfId="0" applyFont="1" applyBorder="1" applyAlignment="1">
      <alignment wrapText="1"/>
    </xf>
    <xf numFmtId="49" fontId="2" fillId="0" borderId="0" xfId="0" applyNumberFormat="1" applyFont="1" applyAlignment="1">
      <alignment horizontal="center"/>
    </xf>
    <xf numFmtId="0" fontId="0" fillId="0" borderId="0" xfId="0" applyAlignment="1">
      <alignment horizontal="center"/>
    </xf>
    <xf numFmtId="0" fontId="1" fillId="0" borderId="2" xfId="0" applyFont="1" applyFill="1" applyBorder="1" applyAlignment="1" applyProtection="1">
      <protection locked="0"/>
    </xf>
    <xf numFmtId="0" fontId="1" fillId="0" borderId="3" xfId="0" applyFont="1" applyFill="1" applyBorder="1" applyAlignment="1" applyProtection="1">
      <protection locked="0"/>
    </xf>
    <xf numFmtId="49" fontId="2" fillId="0" borderId="0" xfId="0" applyNumberFormat="1" applyFont="1" applyFill="1" applyAlignment="1" applyProtection="1">
      <alignment horizontal="center"/>
      <protection locked="0"/>
    </xf>
    <xf numFmtId="0" fontId="0" fillId="0" borderId="0" xfId="0" applyFill="1" applyAlignment="1" applyProtection="1">
      <alignment horizontal="center"/>
      <protection locked="0"/>
    </xf>
    <xf numFmtId="0" fontId="0" fillId="0" borderId="2" xfId="0" applyBorder="1" applyAlignment="1">
      <alignment vertical="top" wrapText="1"/>
    </xf>
    <xf numFmtId="0" fontId="0" fillId="0" borderId="3" xfId="0" applyBorder="1" applyAlignment="1">
      <alignment vertical="top" wrapText="1"/>
    </xf>
    <xf numFmtId="0" fontId="1" fillId="2" borderId="2" xfId="0" applyFont="1" applyFill="1" applyBorder="1" applyAlignment="1"/>
    <xf numFmtId="0" fontId="0" fillId="2" borderId="13" xfId="0" applyFill="1" applyBorder="1" applyAlignment="1"/>
    <xf numFmtId="0" fontId="0" fillId="0" borderId="3" xfId="0" applyBorder="1" applyAlignment="1"/>
    <xf numFmtId="0" fontId="0" fillId="2" borderId="3" xfId="0" applyFill="1" applyBorder="1" applyAlignment="1"/>
    <xf numFmtId="49" fontId="0" fillId="0" borderId="5" xfId="0" applyNumberFormat="1" applyBorder="1" applyAlignment="1">
      <alignment vertical="top"/>
    </xf>
    <xf numFmtId="0" fontId="0" fillId="0" borderId="6" xfId="0" applyBorder="1" applyAlignment="1">
      <alignment vertical="top"/>
    </xf>
    <xf numFmtId="0" fontId="0" fillId="0" borderId="4" xfId="0" applyBorder="1" applyAlignment="1">
      <alignment vertical="top"/>
    </xf>
    <xf numFmtId="0" fontId="1" fillId="0" borderId="2" xfId="0" applyFont="1" applyFill="1" applyBorder="1" applyAlignment="1"/>
    <xf numFmtId="0" fontId="1" fillId="0" borderId="3" xfId="0" applyFont="1" applyFill="1" applyBorder="1" applyAlignment="1"/>
    <xf numFmtId="0" fontId="1" fillId="0" borderId="2" xfId="0" applyFont="1" applyFill="1" applyBorder="1" applyAlignment="1" applyProtection="1">
      <alignment vertical="top"/>
      <protection locked="0"/>
    </xf>
    <xf numFmtId="0" fontId="1" fillId="0" borderId="3" xfId="0" applyFont="1" applyFill="1" applyBorder="1" applyAlignment="1" applyProtection="1">
      <alignment vertical="top"/>
      <protection locked="0"/>
    </xf>
    <xf numFmtId="0" fontId="1" fillId="2" borderId="2" xfId="0" applyFont="1" applyFill="1" applyBorder="1" applyAlignment="1">
      <alignment vertical="top" wrapText="1"/>
    </xf>
    <xf numFmtId="0" fontId="0" fillId="2" borderId="3" xfId="0" applyFill="1" applyBorder="1" applyAlignment="1">
      <alignment vertical="top"/>
    </xf>
    <xf numFmtId="0" fontId="1" fillId="2" borderId="9" xfId="0" applyFont="1" applyFill="1" applyBorder="1" applyAlignment="1"/>
    <xf numFmtId="0" fontId="0" fillId="2" borderId="14" xfId="0" applyFill="1" applyBorder="1" applyAlignment="1"/>
    <xf numFmtId="49" fontId="0" fillId="0" borderId="0" xfId="0" applyNumberFormat="1" applyBorder="1" applyAlignment="1">
      <alignment vertical="top"/>
    </xf>
    <xf numFmtId="0" fontId="0" fillId="0" borderId="0" xfId="0" applyBorder="1" applyAlignment="1"/>
    <xf numFmtId="0" fontId="0" fillId="0" borderId="5" xfId="0" applyBorder="1" applyAlignment="1">
      <alignment vertical="top"/>
    </xf>
    <xf numFmtId="49" fontId="0" fillId="0" borderId="13" xfId="0" applyNumberFormat="1" applyBorder="1" applyAlignment="1">
      <alignment vertical="top"/>
    </xf>
    <xf numFmtId="0" fontId="0" fillId="3" borderId="2" xfId="0" applyFill="1" applyBorder="1" applyAlignment="1">
      <alignment wrapText="1"/>
    </xf>
    <xf numFmtId="0" fontId="0" fillId="3" borderId="13" xfId="0" applyFill="1" applyBorder="1" applyAlignment="1"/>
    <xf numFmtId="0" fontId="0" fillId="3" borderId="3" xfId="0" applyFill="1" applyBorder="1" applyAlignment="1"/>
    <xf numFmtId="0" fontId="1" fillId="0" borderId="7" xfId="0" applyFont="1" applyFill="1" applyBorder="1" applyAlignment="1" applyProtection="1">
      <alignment vertical="top"/>
      <protection locked="0"/>
    </xf>
    <xf numFmtId="0" fontId="1" fillId="0" borderId="9" xfId="0" applyFont="1" applyFill="1" applyBorder="1" applyAlignment="1" applyProtection="1">
      <alignment vertical="top"/>
      <protection locked="0"/>
    </xf>
    <xf numFmtId="0" fontId="0" fillId="0" borderId="7" xfId="0" applyBorder="1" applyAlignment="1">
      <alignment wrapText="1"/>
    </xf>
    <xf numFmtId="0" fontId="0" fillId="0" borderId="11" xfId="0" applyBorder="1" applyAlignment="1"/>
    <xf numFmtId="0" fontId="0" fillId="0" borderId="8" xfId="0" applyBorder="1" applyAlignment="1"/>
    <xf numFmtId="0" fontId="0" fillId="0" borderId="12" xfId="0" applyBorder="1" applyAlignment="1"/>
    <xf numFmtId="0" fontId="0" fillId="0" borderId="15" xfId="0" applyBorder="1" applyAlignment="1"/>
    <xf numFmtId="0" fontId="0" fillId="0" borderId="12" xfId="0" applyFill="1" applyBorder="1" applyAlignment="1" applyProtection="1">
      <alignment vertical="top" wrapText="1"/>
      <protection locked="0"/>
    </xf>
    <xf numFmtId="0" fontId="0" fillId="0" borderId="0" xfId="0" applyFill="1" applyBorder="1" applyAlignment="1" applyProtection="1">
      <alignment vertical="top"/>
      <protection locked="0"/>
    </xf>
    <xf numFmtId="0" fontId="0" fillId="0" borderId="15"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14" xfId="0" applyFill="1" applyBorder="1" applyAlignment="1" applyProtection="1">
      <alignment vertical="top"/>
      <protection locked="0"/>
    </xf>
    <xf numFmtId="0" fontId="0" fillId="0" borderId="10" xfId="0" applyFill="1" applyBorder="1" applyAlignment="1" applyProtection="1">
      <alignment vertical="top"/>
      <protection locked="0"/>
    </xf>
    <xf numFmtId="0" fontId="0" fillId="0" borderId="5" xfId="0" applyBorder="1" applyAlignment="1">
      <alignment vertical="top" wrapText="1"/>
    </xf>
    <xf numFmtId="0" fontId="0" fillId="0" borderId="4" xfId="0" applyBorder="1" applyAlignment="1">
      <alignment vertical="top" wrapText="1"/>
    </xf>
    <xf numFmtId="49" fontId="0" fillId="0" borderId="6" xfId="0" applyNumberFormat="1" applyBorder="1" applyAlignment="1">
      <alignment vertical="top"/>
    </xf>
    <xf numFmtId="49" fontId="0" fillId="0" borderId="4" xfId="0" applyNumberFormat="1" applyBorder="1" applyAlignment="1">
      <alignment vertical="top"/>
    </xf>
    <xf numFmtId="0" fontId="0" fillId="0" borderId="2" xfId="0" applyFill="1" applyBorder="1" applyAlignment="1" applyProtection="1">
      <alignment vertical="top" wrapText="1"/>
      <protection locked="0"/>
    </xf>
    <xf numFmtId="0" fontId="0" fillId="0" borderId="3" xfId="0" applyFill="1" applyBorder="1" applyAlignment="1" applyProtection="1">
      <alignment vertical="top"/>
      <protection locked="0"/>
    </xf>
    <xf numFmtId="49" fontId="1" fillId="0" borderId="5" xfId="0" applyNumberFormat="1" applyFont="1" applyBorder="1" applyAlignment="1">
      <alignment vertical="top"/>
    </xf>
    <xf numFmtId="49" fontId="1" fillId="0" borderId="6" xfId="0" applyNumberFormat="1" applyFont="1" applyBorder="1" applyAlignment="1">
      <alignment vertical="top"/>
    </xf>
    <xf numFmtId="0" fontId="0" fillId="0" borderId="3" xfId="0" applyBorder="1" applyAlignment="1">
      <alignment wrapText="1"/>
    </xf>
    <xf numFmtId="49" fontId="1" fillId="0" borderId="5" xfId="0" applyNumberFormat="1" applyFont="1" applyBorder="1" applyAlignment="1"/>
    <xf numFmtId="0" fontId="0" fillId="0" borderId="6" xfId="0" applyBorder="1" applyAlignment="1"/>
    <xf numFmtId="0" fontId="0" fillId="0" borderId="4" xfId="0" applyBorder="1" applyAlignment="1"/>
    <xf numFmtId="0" fontId="1" fillId="0" borderId="13" xfId="0" applyFont="1" applyBorder="1" applyAlignment="1"/>
    <xf numFmtId="0" fontId="1" fillId="0" borderId="3" xfId="0" applyFont="1" applyBorder="1" applyAlignment="1"/>
    <xf numFmtId="0" fontId="0" fillId="0" borderId="2" xfId="0" applyBorder="1" applyAlignment="1">
      <alignment vertical="top" wrapText="1" readingOrder="1"/>
    </xf>
    <xf numFmtId="0" fontId="0" fillId="0" borderId="3" xfId="0" applyBorder="1" applyAlignment="1">
      <alignment vertical="top" wrapText="1" readingOrder="1"/>
    </xf>
    <xf numFmtId="0" fontId="1" fillId="0" borderId="13" xfId="0" applyFont="1" applyBorder="1" applyAlignment="1">
      <alignment wrapText="1"/>
    </xf>
    <xf numFmtId="0" fontId="1" fillId="0" borderId="3" xfId="0" applyFont="1" applyBorder="1" applyAlignment="1">
      <alignment wrapText="1"/>
    </xf>
    <xf numFmtId="0" fontId="0" fillId="0" borderId="13" xfId="0" applyBorder="1" applyAlignment="1">
      <alignment wrapText="1"/>
    </xf>
    <xf numFmtId="49" fontId="0" fillId="0" borderId="6" xfId="0" applyNumberFormat="1" applyBorder="1" applyAlignment="1"/>
    <xf numFmtId="49" fontId="0" fillId="0" borderId="4" xfId="0" applyNumberFormat="1" applyBorder="1" applyAlignment="1"/>
    <xf numFmtId="49" fontId="0" fillId="0" borderId="5" xfId="0" applyNumberFormat="1" applyBorder="1" applyAlignment="1"/>
    <xf numFmtId="0" fontId="0" fillId="0" borderId="2" xfId="0" applyBorder="1" applyAlignment="1" applyProtection="1">
      <alignment wrapText="1"/>
      <protection locked="0"/>
    </xf>
    <xf numFmtId="0" fontId="0" fillId="0" borderId="13" xfId="0" applyBorder="1" applyAlignment="1" applyProtection="1">
      <protection locked="0"/>
    </xf>
    <xf numFmtId="0" fontId="0" fillId="0" borderId="0" xfId="0" applyBorder="1" applyAlignment="1">
      <alignment vertical="top" wrapText="1"/>
    </xf>
    <xf numFmtId="0" fontId="0" fillId="0" borderId="2" xfId="0" applyFont="1" applyBorder="1" applyAlignment="1"/>
    <xf numFmtId="0" fontId="1" fillId="2" borderId="0" xfId="0" applyFont="1" applyFill="1" applyBorder="1" applyAlignment="1"/>
    <xf numFmtId="49" fontId="0" fillId="0" borderId="0" xfId="0" applyNumberFormat="1" applyBorder="1" applyAlignment="1">
      <alignment vertical="top" wrapText="1"/>
    </xf>
    <xf numFmtId="0" fontId="0" fillId="2" borderId="0" xfId="0" applyFill="1" applyBorder="1" applyAlignment="1"/>
    <xf numFmtId="0" fontId="1" fillId="2" borderId="13" xfId="0" applyFont="1" applyFill="1" applyBorder="1" applyAlignment="1"/>
    <xf numFmtId="0" fontId="1" fillId="2" borderId="3" xfId="0" applyFont="1" applyFill="1" applyBorder="1" applyAlignment="1"/>
    <xf numFmtId="0" fontId="1" fillId="0" borderId="2" xfId="0" applyFont="1" applyBorder="1" applyAlignment="1"/>
    <xf numFmtId="0" fontId="1" fillId="0" borderId="13" xfId="0" applyFont="1" applyBorder="1" applyAlignment="1">
      <alignment horizontal="right" vertical="top" wrapText="1"/>
    </xf>
    <xf numFmtId="0" fontId="0" fillId="0" borderId="13" xfId="0" applyBorder="1" applyAlignment="1">
      <alignment vertical="top" wrapText="1"/>
    </xf>
    <xf numFmtId="0" fontId="4" fillId="0" borderId="14" xfId="0" applyFont="1" applyBorder="1" applyAlignment="1">
      <alignment horizontal="right" vertical="top" wrapText="1"/>
    </xf>
    <xf numFmtId="0" fontId="3" fillId="0" borderId="14" xfId="0" applyFont="1" applyBorder="1" applyAlignment="1">
      <alignment vertical="top" wrapText="1"/>
    </xf>
    <xf numFmtId="0" fontId="0" fillId="0" borderId="13" xfId="0" applyBorder="1" applyAlignment="1">
      <alignment horizontal="right" vertical="top" wrapText="1"/>
    </xf>
    <xf numFmtId="0" fontId="0" fillId="0" borderId="11" xfId="0" applyBorder="1" applyAlignment="1">
      <alignment horizontal="right" vertical="top" wrapText="1"/>
    </xf>
    <xf numFmtId="0" fontId="0" fillId="0" borderId="11" xfId="0" applyBorder="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255"/>
  <sheetViews>
    <sheetView tabSelected="1" workbookViewId="0">
      <selection activeCell="A2" sqref="A2:D2"/>
    </sheetView>
  </sheetViews>
  <sheetFormatPr baseColWidth="10" defaultRowHeight="13.3" x14ac:dyDescent="0.3"/>
  <cols>
    <col min="1" max="1" width="5.44140625" style="31" customWidth="1"/>
    <col min="2" max="2" width="27" customWidth="1"/>
    <col min="3" max="3" width="51.109375" customWidth="1"/>
    <col min="4" max="4" width="10.109375" customWidth="1"/>
  </cols>
  <sheetData>
    <row r="1" spans="1:4" s="5" customFormat="1" ht="16.100000000000001" x14ac:dyDescent="0.35">
      <c r="A1" s="115" t="s">
        <v>124</v>
      </c>
      <c r="B1" s="116"/>
      <c r="C1" s="116"/>
      <c r="D1" s="116"/>
    </row>
    <row r="2" spans="1:4" s="5" customFormat="1" ht="16.100000000000001" x14ac:dyDescent="0.35">
      <c r="A2" s="119" t="s">
        <v>125</v>
      </c>
      <c r="B2" s="120"/>
      <c r="C2" s="120"/>
      <c r="D2" s="120"/>
    </row>
    <row r="3" spans="1:4" x14ac:dyDescent="0.3">
      <c r="A3" s="41"/>
      <c r="B3" s="15"/>
      <c r="C3" s="28" t="s">
        <v>114</v>
      </c>
      <c r="D3" s="39">
        <v>42795</v>
      </c>
    </row>
    <row r="4" spans="1:4" s="2" customFormat="1" x14ac:dyDescent="0.3">
      <c r="A4" s="40">
        <v>1</v>
      </c>
      <c r="B4" s="123" t="s">
        <v>0</v>
      </c>
      <c r="C4" s="124"/>
      <c r="D4" s="125"/>
    </row>
    <row r="5" spans="1:4" x14ac:dyDescent="0.3">
      <c r="A5" s="8" t="s">
        <v>86</v>
      </c>
      <c r="B5" s="16" t="s">
        <v>1</v>
      </c>
      <c r="C5" s="117"/>
      <c r="D5" s="118"/>
    </row>
    <row r="6" spans="1:4" x14ac:dyDescent="0.3">
      <c r="A6" s="8" t="s">
        <v>87</v>
      </c>
      <c r="B6" s="13" t="s">
        <v>3</v>
      </c>
      <c r="C6" s="117" t="s">
        <v>2</v>
      </c>
      <c r="D6" s="118"/>
    </row>
    <row r="7" spans="1:4" x14ac:dyDescent="0.3">
      <c r="A7" s="8" t="s">
        <v>88</v>
      </c>
      <c r="B7" s="9" t="s">
        <v>4</v>
      </c>
      <c r="C7" s="117" t="s">
        <v>2</v>
      </c>
      <c r="D7" s="118"/>
    </row>
    <row r="8" spans="1:4" x14ac:dyDescent="0.3">
      <c r="A8" s="127" t="s">
        <v>89</v>
      </c>
      <c r="B8" s="7" t="s">
        <v>5</v>
      </c>
      <c r="C8" s="130"/>
      <c r="D8" s="131"/>
    </row>
    <row r="9" spans="1:4" x14ac:dyDescent="0.3">
      <c r="A9" s="128"/>
      <c r="B9" s="9" t="s">
        <v>6</v>
      </c>
      <c r="C9" s="117" t="s">
        <v>2</v>
      </c>
      <c r="D9" s="118"/>
    </row>
    <row r="10" spans="1:4" ht="26.6" x14ac:dyDescent="0.3">
      <c r="A10" s="128"/>
      <c r="B10" s="11" t="s">
        <v>7</v>
      </c>
      <c r="C10" s="132" t="s">
        <v>2</v>
      </c>
      <c r="D10" s="133"/>
    </row>
    <row r="11" spans="1:4" x14ac:dyDescent="0.3">
      <c r="A11" s="129"/>
      <c r="B11" s="9" t="s">
        <v>8</v>
      </c>
      <c r="C11" s="117" t="s">
        <v>2</v>
      </c>
      <c r="D11" s="118"/>
    </row>
    <row r="12" spans="1:4" x14ac:dyDescent="0.3">
      <c r="A12" s="127" t="s">
        <v>90</v>
      </c>
      <c r="B12" s="7" t="s">
        <v>9</v>
      </c>
      <c r="C12" s="130"/>
      <c r="D12" s="131"/>
    </row>
    <row r="13" spans="1:4" x14ac:dyDescent="0.3">
      <c r="A13" s="128"/>
      <c r="B13" s="9" t="s">
        <v>10</v>
      </c>
      <c r="C13" s="117" t="s">
        <v>2</v>
      </c>
      <c r="D13" s="118"/>
    </row>
    <row r="14" spans="1:4" x14ac:dyDescent="0.3">
      <c r="A14" s="42"/>
      <c r="C14" s="112"/>
      <c r="D14" s="112"/>
    </row>
    <row r="15" spans="1:4" s="2" customFormat="1" x14ac:dyDescent="0.3">
      <c r="A15" s="40">
        <v>2</v>
      </c>
      <c r="B15" s="123" t="s">
        <v>11</v>
      </c>
      <c r="C15" s="124"/>
      <c r="D15" s="126"/>
    </row>
    <row r="16" spans="1:4" x14ac:dyDescent="0.3">
      <c r="A16" s="127" t="s">
        <v>91</v>
      </c>
      <c r="B16" s="9" t="s">
        <v>112</v>
      </c>
      <c r="C16" s="14" t="s">
        <v>113</v>
      </c>
      <c r="D16" s="57"/>
    </row>
    <row r="17" spans="1:4" x14ac:dyDescent="0.3">
      <c r="A17" s="128"/>
      <c r="B17" s="9" t="s">
        <v>12</v>
      </c>
      <c r="C17" s="14" t="s">
        <v>113</v>
      </c>
      <c r="D17" s="44">
        <f>D47</f>
        <v>0</v>
      </c>
    </row>
    <row r="18" spans="1:4" x14ac:dyDescent="0.3">
      <c r="A18" s="129"/>
      <c r="B18" s="9" t="s">
        <v>13</v>
      </c>
      <c r="C18" s="14" t="s">
        <v>113</v>
      </c>
      <c r="D18" s="44">
        <f>D121</f>
        <v>0</v>
      </c>
    </row>
    <row r="19" spans="1:4" s="1" customFormat="1" x14ac:dyDescent="0.3">
      <c r="A19" s="10" t="s">
        <v>92</v>
      </c>
      <c r="B19" s="121" t="s">
        <v>115</v>
      </c>
      <c r="C19" s="122"/>
      <c r="D19" s="58"/>
    </row>
    <row r="20" spans="1:4" x14ac:dyDescent="0.3">
      <c r="A20" s="127" t="s">
        <v>93</v>
      </c>
      <c r="B20" s="158" t="s">
        <v>122</v>
      </c>
      <c r="C20" s="145" t="s">
        <v>2</v>
      </c>
      <c r="D20" s="106"/>
    </row>
    <row r="21" spans="1:4" x14ac:dyDescent="0.3">
      <c r="A21" s="128"/>
      <c r="B21" s="159"/>
      <c r="C21" s="146"/>
      <c r="D21" s="108"/>
    </row>
    <row r="22" spans="1:4" x14ac:dyDescent="0.3">
      <c r="A22" s="42"/>
      <c r="C22" s="112"/>
      <c r="D22" s="112"/>
    </row>
    <row r="23" spans="1:4" s="2" customFormat="1" x14ac:dyDescent="0.3">
      <c r="A23" s="40">
        <v>3</v>
      </c>
      <c r="B23" s="123" t="s">
        <v>14</v>
      </c>
      <c r="C23" s="124"/>
      <c r="D23" s="126"/>
    </row>
    <row r="24" spans="1:4" x14ac:dyDescent="0.3">
      <c r="A24" s="127" t="s">
        <v>94</v>
      </c>
      <c r="B24" s="9" t="s">
        <v>116</v>
      </c>
      <c r="C24" s="117"/>
      <c r="D24" s="118"/>
    </row>
    <row r="25" spans="1:4" x14ac:dyDescent="0.3">
      <c r="A25" s="128"/>
      <c r="B25" s="140" t="s">
        <v>117</v>
      </c>
      <c r="C25" s="145" t="s">
        <v>2</v>
      </c>
      <c r="D25" s="106"/>
    </row>
    <row r="26" spans="1:4" x14ac:dyDescent="0.3">
      <c r="A26" s="129"/>
      <c r="B26" s="129"/>
      <c r="C26" s="146"/>
      <c r="D26" s="108"/>
    </row>
    <row r="27" spans="1:4" x14ac:dyDescent="0.3">
      <c r="A27" s="127" t="s">
        <v>95</v>
      </c>
      <c r="B27" s="9" t="s">
        <v>118</v>
      </c>
      <c r="C27" s="117" t="s">
        <v>2</v>
      </c>
      <c r="D27" s="118"/>
    </row>
    <row r="28" spans="1:4" x14ac:dyDescent="0.3">
      <c r="A28" s="160"/>
      <c r="B28" s="140" t="s">
        <v>117</v>
      </c>
      <c r="C28" s="105" t="s">
        <v>2</v>
      </c>
      <c r="D28" s="106"/>
    </row>
    <row r="29" spans="1:4" x14ac:dyDescent="0.3">
      <c r="A29" s="161"/>
      <c r="B29" s="129"/>
      <c r="C29" s="107"/>
      <c r="D29" s="108"/>
    </row>
    <row r="30" spans="1:4" x14ac:dyDescent="0.3">
      <c r="A30" s="141"/>
      <c r="B30" s="112"/>
      <c r="C30" s="112"/>
      <c r="D30" s="112"/>
    </row>
    <row r="31" spans="1:4" s="2" customFormat="1" x14ac:dyDescent="0.3">
      <c r="A31" s="32" t="s">
        <v>119</v>
      </c>
      <c r="B31" s="123" t="s">
        <v>15</v>
      </c>
      <c r="C31" s="124"/>
      <c r="D31" s="126"/>
    </row>
    <row r="32" spans="1:4" x14ac:dyDescent="0.3">
      <c r="A32" s="18"/>
      <c r="B32" s="147" t="s">
        <v>120</v>
      </c>
      <c r="C32" s="148"/>
      <c r="D32" s="149"/>
    </row>
    <row r="33" spans="1:4" ht="22.6" customHeight="1" x14ac:dyDescent="0.3">
      <c r="A33" s="18"/>
      <c r="B33" s="150"/>
      <c r="C33" s="139"/>
      <c r="D33" s="151"/>
    </row>
    <row r="34" spans="1:4" x14ac:dyDescent="0.3">
      <c r="A34" s="18"/>
      <c r="B34" s="150"/>
      <c r="C34" s="139"/>
      <c r="D34" s="151"/>
    </row>
    <row r="35" spans="1:4" ht="30.75" customHeight="1" x14ac:dyDescent="0.3">
      <c r="A35" s="18"/>
      <c r="B35" s="150"/>
      <c r="C35" s="139"/>
      <c r="D35" s="151"/>
    </row>
    <row r="36" spans="1:4" x14ac:dyDescent="0.3">
      <c r="A36" s="18"/>
      <c r="B36" s="150"/>
      <c r="C36" s="139"/>
      <c r="D36" s="151"/>
    </row>
    <row r="37" spans="1:4" ht="31.6" customHeight="1" x14ac:dyDescent="0.3">
      <c r="A37" s="18"/>
      <c r="B37" s="150"/>
      <c r="C37" s="139"/>
      <c r="D37" s="151"/>
    </row>
    <row r="38" spans="1:4" x14ac:dyDescent="0.3">
      <c r="A38" s="18"/>
      <c r="B38" s="150"/>
      <c r="C38" s="139"/>
      <c r="D38" s="151"/>
    </row>
    <row r="39" spans="1:4" ht="43.5" customHeight="1" x14ac:dyDescent="0.3">
      <c r="A39" s="18"/>
      <c r="B39" s="150"/>
      <c r="C39" s="139"/>
      <c r="D39" s="151"/>
    </row>
    <row r="40" spans="1:4" ht="24.8" customHeight="1" x14ac:dyDescent="0.3">
      <c r="A40" s="18"/>
      <c r="B40" s="152" t="s">
        <v>121</v>
      </c>
      <c r="C40" s="153"/>
      <c r="D40" s="154"/>
    </row>
    <row r="41" spans="1:4" x14ac:dyDescent="0.3">
      <c r="A41" s="19"/>
      <c r="B41" s="155"/>
      <c r="C41" s="156"/>
      <c r="D41" s="157"/>
    </row>
    <row r="42" spans="1:4" x14ac:dyDescent="0.3">
      <c r="B42" s="3"/>
    </row>
    <row r="43" spans="1:4" s="2" customFormat="1" ht="14.95" customHeight="1" x14ac:dyDescent="0.3">
      <c r="A43" s="12">
        <v>5</v>
      </c>
      <c r="B43" s="123" t="s">
        <v>16</v>
      </c>
      <c r="C43" s="124"/>
      <c r="D43" s="126"/>
    </row>
    <row r="44" spans="1:4" ht="30.75" customHeight="1" x14ac:dyDescent="0.3">
      <c r="A44" s="8"/>
      <c r="B44" s="142" t="s">
        <v>147</v>
      </c>
      <c r="C44" s="143"/>
      <c r="D44" s="144"/>
    </row>
    <row r="45" spans="1:4" x14ac:dyDescent="0.3">
      <c r="A45" s="138"/>
      <c r="B45" s="139"/>
      <c r="C45" s="139"/>
      <c r="D45" s="139"/>
    </row>
    <row r="46" spans="1:4" s="2" customFormat="1" ht="26.6" x14ac:dyDescent="0.3">
      <c r="A46" s="21">
        <v>6</v>
      </c>
      <c r="B46" s="134" t="s">
        <v>169</v>
      </c>
      <c r="C46" s="135"/>
      <c r="D46" s="22" t="s">
        <v>123</v>
      </c>
    </row>
    <row r="47" spans="1:4" s="2" customFormat="1" x14ac:dyDescent="0.3">
      <c r="A47" s="12" t="s">
        <v>17</v>
      </c>
      <c r="B47" s="136" t="s">
        <v>18</v>
      </c>
      <c r="C47" s="137"/>
      <c r="D47" s="43">
        <f>SUM(D48+D58+D68+D80)</f>
        <v>0</v>
      </c>
    </row>
    <row r="48" spans="1:4" s="2" customFormat="1" x14ac:dyDescent="0.3">
      <c r="A48" s="164" t="s">
        <v>96</v>
      </c>
      <c r="B48" s="23" t="s">
        <v>19</v>
      </c>
      <c r="C48" s="20"/>
      <c r="D48" s="46">
        <f>SUM(D49:D56)</f>
        <v>0</v>
      </c>
    </row>
    <row r="49" spans="1:4" s="2" customFormat="1" x14ac:dyDescent="0.3">
      <c r="A49" s="165"/>
      <c r="B49" s="113" t="s">
        <v>143</v>
      </c>
      <c r="C49" s="125"/>
      <c r="D49" s="55"/>
    </row>
    <row r="50" spans="1:4" x14ac:dyDescent="0.3">
      <c r="A50" s="128"/>
      <c r="B50" s="113" t="s">
        <v>173</v>
      </c>
      <c r="C50" s="125"/>
      <c r="D50" s="55"/>
    </row>
    <row r="51" spans="1:4" x14ac:dyDescent="0.3">
      <c r="A51" s="128"/>
      <c r="B51" s="113" t="s">
        <v>20</v>
      </c>
      <c r="C51" s="125"/>
      <c r="D51" s="55" t="s">
        <v>2</v>
      </c>
    </row>
    <row r="52" spans="1:4" x14ac:dyDescent="0.3">
      <c r="A52" s="128"/>
      <c r="B52" s="113" t="s">
        <v>21</v>
      </c>
      <c r="C52" s="125"/>
      <c r="D52" s="55" t="s">
        <v>2</v>
      </c>
    </row>
    <row r="53" spans="1:4" x14ac:dyDescent="0.3">
      <c r="A53" s="128"/>
      <c r="B53" s="113" t="s">
        <v>22</v>
      </c>
      <c r="C53" s="125"/>
      <c r="D53" s="55" t="s">
        <v>2</v>
      </c>
    </row>
    <row r="54" spans="1:4" x14ac:dyDescent="0.3">
      <c r="A54" s="128"/>
      <c r="B54" s="113" t="s">
        <v>126</v>
      </c>
      <c r="C54" s="166"/>
      <c r="D54" s="55" t="s">
        <v>2</v>
      </c>
    </row>
    <row r="55" spans="1:4" x14ac:dyDescent="0.3">
      <c r="A55" s="128"/>
      <c r="B55" s="113" t="s">
        <v>103</v>
      </c>
      <c r="C55" s="125"/>
      <c r="D55" s="55" t="s">
        <v>2</v>
      </c>
    </row>
    <row r="56" spans="1:4" x14ac:dyDescent="0.3">
      <c r="A56" s="129"/>
      <c r="B56" s="162"/>
      <c r="C56" s="163"/>
      <c r="D56" s="55"/>
    </row>
    <row r="57" spans="1:4" x14ac:dyDescent="0.3">
      <c r="D57" s="30"/>
    </row>
    <row r="58" spans="1:4" s="2" customFormat="1" x14ac:dyDescent="0.3">
      <c r="A58" s="164" t="s">
        <v>97</v>
      </c>
      <c r="B58" s="109" t="s">
        <v>23</v>
      </c>
      <c r="C58" s="110"/>
      <c r="D58" s="45">
        <f>SUM(D59:D66)</f>
        <v>0</v>
      </c>
    </row>
    <row r="59" spans="1:4" x14ac:dyDescent="0.3">
      <c r="A59" s="128"/>
      <c r="B59" s="113" t="s">
        <v>24</v>
      </c>
      <c r="C59" s="125"/>
      <c r="D59" s="55"/>
    </row>
    <row r="60" spans="1:4" x14ac:dyDescent="0.3">
      <c r="A60" s="128"/>
      <c r="B60" s="113" t="s">
        <v>25</v>
      </c>
      <c r="C60" s="125"/>
      <c r="D60" s="55" t="s">
        <v>2</v>
      </c>
    </row>
    <row r="61" spans="1:4" ht="14.95" customHeight="1" x14ac:dyDescent="0.3">
      <c r="A61" s="128"/>
      <c r="B61" s="113" t="s">
        <v>127</v>
      </c>
      <c r="C61" s="125"/>
      <c r="D61" s="55" t="s">
        <v>2</v>
      </c>
    </row>
    <row r="62" spans="1:4" ht="14.95" customHeight="1" x14ac:dyDescent="0.3">
      <c r="A62" s="128"/>
      <c r="B62" s="113" t="s">
        <v>131</v>
      </c>
      <c r="C62" s="125"/>
      <c r="D62" s="55"/>
    </row>
    <row r="63" spans="1:4" x14ac:dyDescent="0.3">
      <c r="A63" s="128"/>
      <c r="B63" s="113" t="s">
        <v>132</v>
      </c>
      <c r="C63" s="125"/>
      <c r="D63" s="55" t="s">
        <v>2</v>
      </c>
    </row>
    <row r="64" spans="1:4" x14ac:dyDescent="0.3">
      <c r="A64" s="128"/>
      <c r="B64" s="113" t="s">
        <v>26</v>
      </c>
      <c r="C64" s="125"/>
      <c r="D64" s="55" t="s">
        <v>2</v>
      </c>
    </row>
    <row r="65" spans="1:4" x14ac:dyDescent="0.3">
      <c r="A65" s="128"/>
      <c r="B65" s="113" t="s">
        <v>27</v>
      </c>
      <c r="C65" s="166"/>
      <c r="D65" s="55" t="s">
        <v>2</v>
      </c>
    </row>
    <row r="66" spans="1:4" ht="14.95" customHeight="1" x14ac:dyDescent="0.3">
      <c r="A66" s="129"/>
      <c r="B66" s="162"/>
      <c r="C66" s="163"/>
      <c r="D66" s="55"/>
    </row>
    <row r="67" spans="1:4" x14ac:dyDescent="0.3">
      <c r="C67" t="s">
        <v>2</v>
      </c>
      <c r="D67" s="30" t="s">
        <v>2</v>
      </c>
    </row>
    <row r="68" spans="1:4" x14ac:dyDescent="0.3">
      <c r="A68" s="164" t="s">
        <v>98</v>
      </c>
      <c r="B68" s="111" t="s">
        <v>28</v>
      </c>
      <c r="C68" s="112"/>
      <c r="D68" s="46">
        <f>SUM(D69:D78)</f>
        <v>0</v>
      </c>
    </row>
    <row r="69" spans="1:4" x14ac:dyDescent="0.3">
      <c r="A69" s="165"/>
      <c r="B69" s="113" t="s">
        <v>144</v>
      </c>
      <c r="C69" s="125"/>
      <c r="D69" s="55"/>
    </row>
    <row r="70" spans="1:4" s="2" customFormat="1" x14ac:dyDescent="0.3">
      <c r="A70" s="128" t="s">
        <v>98</v>
      </c>
      <c r="B70" s="113" t="s">
        <v>133</v>
      </c>
      <c r="C70" s="125"/>
      <c r="D70" s="55"/>
    </row>
    <row r="71" spans="1:4" x14ac:dyDescent="0.3">
      <c r="A71" s="128"/>
      <c r="B71" s="172" t="s">
        <v>135</v>
      </c>
      <c r="C71" s="173"/>
      <c r="D71" s="55"/>
    </row>
    <row r="72" spans="1:4" x14ac:dyDescent="0.3">
      <c r="A72" s="128"/>
      <c r="B72" s="113" t="s">
        <v>29</v>
      </c>
      <c r="C72" s="125"/>
      <c r="D72" s="55" t="s">
        <v>2</v>
      </c>
    </row>
    <row r="73" spans="1:4" x14ac:dyDescent="0.3">
      <c r="A73" s="128"/>
      <c r="B73" s="113" t="s">
        <v>30</v>
      </c>
      <c r="C73" s="125"/>
      <c r="D73" s="55" t="s">
        <v>2</v>
      </c>
    </row>
    <row r="74" spans="1:4" x14ac:dyDescent="0.3">
      <c r="A74" s="128"/>
      <c r="B74" s="113" t="s">
        <v>145</v>
      </c>
      <c r="C74" s="166"/>
      <c r="D74" s="55" t="s">
        <v>2</v>
      </c>
    </row>
    <row r="75" spans="1:4" ht="27.55" customHeight="1" x14ac:dyDescent="0.3">
      <c r="A75" s="128"/>
      <c r="B75" s="172" t="s">
        <v>146</v>
      </c>
      <c r="C75" s="173"/>
      <c r="D75" s="55"/>
    </row>
    <row r="76" spans="1:4" x14ac:dyDescent="0.3">
      <c r="A76" s="128"/>
      <c r="B76" s="113" t="s">
        <v>31</v>
      </c>
      <c r="C76" s="125"/>
      <c r="D76" s="55" t="s">
        <v>2</v>
      </c>
    </row>
    <row r="77" spans="1:4" x14ac:dyDescent="0.3">
      <c r="A77" s="128"/>
      <c r="B77" s="113" t="s">
        <v>32</v>
      </c>
      <c r="C77" s="112"/>
      <c r="D77" s="54"/>
    </row>
    <row r="78" spans="1:4" ht="14.95" customHeight="1" x14ac:dyDescent="0.3">
      <c r="A78" s="129"/>
      <c r="B78" s="162"/>
      <c r="C78" s="163"/>
      <c r="D78" s="55"/>
    </row>
    <row r="79" spans="1:4" x14ac:dyDescent="0.3">
      <c r="C79" t="s">
        <v>2</v>
      </c>
      <c r="D79" s="30" t="s">
        <v>2</v>
      </c>
    </row>
    <row r="80" spans="1:4" x14ac:dyDescent="0.3">
      <c r="A80" s="6" t="s">
        <v>99</v>
      </c>
      <c r="B80" s="114" t="s">
        <v>33</v>
      </c>
      <c r="C80" s="112"/>
      <c r="D80" s="46">
        <f>SUM(D82,D83,D84,D85,D86,D87,D90,D91,D92,D94,D95,D96,D97,D100,D101,D103,D104,D107,D108,D110,D112,D115,D116,D117,D118,D119)</f>
        <v>0</v>
      </c>
    </row>
    <row r="81" spans="1:4" s="2" customFormat="1" x14ac:dyDescent="0.3">
      <c r="A81" s="167"/>
      <c r="B81" s="114" t="s">
        <v>34</v>
      </c>
      <c r="C81" s="170"/>
      <c r="D81" s="171"/>
    </row>
    <row r="82" spans="1:4" x14ac:dyDescent="0.3">
      <c r="A82" s="168"/>
      <c r="B82" s="113" t="s">
        <v>149</v>
      </c>
      <c r="C82" s="112"/>
      <c r="D82" s="55"/>
    </row>
    <row r="83" spans="1:4" x14ac:dyDescent="0.3">
      <c r="A83" s="168"/>
      <c r="B83" s="113" t="s">
        <v>148</v>
      </c>
      <c r="C83" s="125"/>
      <c r="D83" s="55"/>
    </row>
    <row r="84" spans="1:4" x14ac:dyDescent="0.3">
      <c r="A84" s="168"/>
      <c r="B84" s="113" t="s">
        <v>35</v>
      </c>
      <c r="C84" s="112"/>
      <c r="D84" s="55" t="s">
        <v>2</v>
      </c>
    </row>
    <row r="85" spans="1:4" x14ac:dyDescent="0.3">
      <c r="A85" s="168"/>
      <c r="B85" s="113" t="s">
        <v>36</v>
      </c>
      <c r="C85" s="112"/>
      <c r="D85" s="55" t="s">
        <v>2</v>
      </c>
    </row>
    <row r="86" spans="1:4" x14ac:dyDescent="0.3">
      <c r="A86" s="168"/>
      <c r="B86" s="113" t="s">
        <v>37</v>
      </c>
      <c r="C86" s="112"/>
      <c r="D86" s="55" t="s">
        <v>2</v>
      </c>
    </row>
    <row r="87" spans="1:4" ht="14.95" customHeight="1" x14ac:dyDescent="0.3">
      <c r="A87" s="169"/>
      <c r="B87" s="162"/>
      <c r="C87" s="163"/>
      <c r="D87" s="55"/>
    </row>
    <row r="88" spans="1:4" x14ac:dyDescent="0.3">
      <c r="C88" t="s">
        <v>2</v>
      </c>
      <c r="D88" s="30" t="s">
        <v>2</v>
      </c>
    </row>
    <row r="89" spans="1:4" x14ac:dyDescent="0.3">
      <c r="A89" s="179"/>
      <c r="B89" s="114" t="s">
        <v>38</v>
      </c>
      <c r="C89" s="170"/>
      <c r="D89" s="171"/>
    </row>
    <row r="90" spans="1:4" s="2" customFormat="1" x14ac:dyDescent="0.3">
      <c r="A90" s="168"/>
      <c r="B90" s="113" t="s">
        <v>39</v>
      </c>
      <c r="C90" s="112"/>
      <c r="D90" s="55" t="s">
        <v>2</v>
      </c>
    </row>
    <row r="91" spans="1:4" x14ac:dyDescent="0.3">
      <c r="A91" s="168"/>
      <c r="B91" s="113" t="s">
        <v>40</v>
      </c>
      <c r="C91" s="112"/>
      <c r="D91" s="55" t="s">
        <v>2</v>
      </c>
    </row>
    <row r="92" spans="1:4" x14ac:dyDescent="0.3">
      <c r="A92" s="168"/>
      <c r="B92" s="113" t="s">
        <v>41</v>
      </c>
      <c r="C92" s="112"/>
      <c r="D92" s="55" t="s">
        <v>2</v>
      </c>
    </row>
    <row r="93" spans="1:4" x14ac:dyDescent="0.3">
      <c r="A93" s="168"/>
      <c r="B93" s="113" t="s">
        <v>168</v>
      </c>
      <c r="C93" s="112"/>
      <c r="D93" s="125" t="s">
        <v>2</v>
      </c>
    </row>
    <row r="94" spans="1:4" x14ac:dyDescent="0.3">
      <c r="A94" s="168"/>
      <c r="B94" s="162" t="s">
        <v>2</v>
      </c>
      <c r="C94" s="163"/>
      <c r="D94" s="55"/>
    </row>
    <row r="95" spans="1:4" x14ac:dyDescent="0.3">
      <c r="A95" s="168"/>
      <c r="B95" s="113" t="s">
        <v>42</v>
      </c>
      <c r="C95" s="112"/>
      <c r="D95" s="55" t="s">
        <v>2</v>
      </c>
    </row>
    <row r="96" spans="1:4" x14ac:dyDescent="0.3">
      <c r="A96" s="168"/>
      <c r="B96" s="113" t="s">
        <v>43</v>
      </c>
      <c r="C96" s="112"/>
      <c r="D96" s="55" t="s">
        <v>2</v>
      </c>
    </row>
    <row r="97" spans="1:4" x14ac:dyDescent="0.3">
      <c r="A97" s="169"/>
      <c r="B97" s="162"/>
      <c r="C97" s="163"/>
      <c r="D97" s="55"/>
    </row>
    <row r="98" spans="1:4" x14ac:dyDescent="0.3">
      <c r="A98" s="41"/>
      <c r="D98" s="29"/>
    </row>
    <row r="99" spans="1:4" x14ac:dyDescent="0.3">
      <c r="A99" s="177"/>
      <c r="B99" s="114" t="s">
        <v>44</v>
      </c>
      <c r="C99" s="174"/>
      <c r="D99" s="175"/>
    </row>
    <row r="100" spans="1:4" x14ac:dyDescent="0.3">
      <c r="A100" s="177"/>
      <c r="B100" s="113" t="s">
        <v>45</v>
      </c>
      <c r="C100" s="112"/>
      <c r="D100" s="55" t="s">
        <v>2</v>
      </c>
    </row>
    <row r="101" spans="1:4" x14ac:dyDescent="0.3">
      <c r="A101" s="177"/>
      <c r="B101" s="113" t="s">
        <v>46</v>
      </c>
      <c r="C101" s="112"/>
      <c r="D101" s="55" t="s">
        <v>2</v>
      </c>
    </row>
    <row r="102" spans="1:4" ht="14.4" customHeight="1" x14ac:dyDescent="0.3">
      <c r="A102" s="177"/>
      <c r="B102" s="113" t="s">
        <v>128</v>
      </c>
      <c r="C102" s="176"/>
      <c r="D102" s="166"/>
    </row>
    <row r="103" spans="1:4" x14ac:dyDescent="0.3">
      <c r="A103" s="177"/>
      <c r="B103" s="162"/>
      <c r="C103" s="163"/>
      <c r="D103" s="55"/>
    </row>
    <row r="104" spans="1:4" x14ac:dyDescent="0.3">
      <c r="A104" s="178"/>
      <c r="B104" s="162"/>
      <c r="C104" s="163"/>
      <c r="D104" s="55"/>
    </row>
    <row r="105" spans="1:4" x14ac:dyDescent="0.3">
      <c r="C105" t="s">
        <v>2</v>
      </c>
      <c r="D105" s="30"/>
    </row>
    <row r="106" spans="1:4" ht="14.4" customHeight="1" x14ac:dyDescent="0.3">
      <c r="A106" s="179"/>
      <c r="B106" s="114" t="s">
        <v>47</v>
      </c>
      <c r="C106" s="174"/>
      <c r="D106" s="175"/>
    </row>
    <row r="107" spans="1:4" x14ac:dyDescent="0.3">
      <c r="A107" s="168"/>
      <c r="B107" s="113" t="s">
        <v>48</v>
      </c>
      <c r="C107" s="112"/>
      <c r="D107" s="55" t="s">
        <v>2</v>
      </c>
    </row>
    <row r="108" spans="1:4" x14ac:dyDescent="0.3">
      <c r="A108" s="168"/>
      <c r="B108" s="113" t="s">
        <v>152</v>
      </c>
      <c r="C108" s="112"/>
      <c r="D108" s="55" t="s">
        <v>2</v>
      </c>
    </row>
    <row r="109" spans="1:4" ht="14.4" customHeight="1" x14ac:dyDescent="0.3">
      <c r="A109" s="168"/>
      <c r="B109" s="113" t="s">
        <v>153</v>
      </c>
      <c r="C109" s="176"/>
      <c r="D109" s="166"/>
    </row>
    <row r="110" spans="1:4" x14ac:dyDescent="0.3">
      <c r="A110" s="168"/>
      <c r="B110" s="180" t="s">
        <v>154</v>
      </c>
      <c r="C110" s="181"/>
      <c r="D110" s="55"/>
    </row>
    <row r="111" spans="1:4" ht="14.4" customHeight="1" x14ac:dyDescent="0.3">
      <c r="A111" s="168"/>
      <c r="B111" s="113" t="s">
        <v>151</v>
      </c>
      <c r="C111" s="176"/>
      <c r="D111" s="166"/>
    </row>
    <row r="112" spans="1:4" ht="14.4" customHeight="1" x14ac:dyDescent="0.3">
      <c r="A112" s="169"/>
      <c r="B112" s="162" t="s">
        <v>150</v>
      </c>
      <c r="C112" s="163"/>
      <c r="D112" s="55"/>
    </row>
    <row r="113" spans="1:4" x14ac:dyDescent="0.3">
      <c r="C113" t="s">
        <v>2</v>
      </c>
      <c r="D113" s="30" t="s">
        <v>2</v>
      </c>
    </row>
    <row r="114" spans="1:4" x14ac:dyDescent="0.3">
      <c r="A114" s="179"/>
      <c r="B114" s="114" t="s">
        <v>49</v>
      </c>
      <c r="C114" s="174"/>
      <c r="D114" s="175"/>
    </row>
    <row r="115" spans="1:4" x14ac:dyDescent="0.3">
      <c r="A115" s="168"/>
      <c r="B115" s="113" t="s">
        <v>50</v>
      </c>
      <c r="C115" s="112"/>
      <c r="D115" s="55" t="s">
        <v>2</v>
      </c>
    </row>
    <row r="116" spans="1:4" x14ac:dyDescent="0.3">
      <c r="A116" s="168"/>
      <c r="B116" s="113" t="s">
        <v>51</v>
      </c>
      <c r="C116" s="112"/>
      <c r="D116" s="55"/>
    </row>
    <row r="117" spans="1:4" x14ac:dyDescent="0.3">
      <c r="A117" s="168"/>
      <c r="B117" s="113" t="s">
        <v>52</v>
      </c>
      <c r="C117" s="112"/>
      <c r="D117" s="55" t="s">
        <v>2</v>
      </c>
    </row>
    <row r="118" spans="1:4" x14ac:dyDescent="0.3">
      <c r="A118" s="168"/>
      <c r="B118" s="113" t="s">
        <v>53</v>
      </c>
      <c r="C118" s="112"/>
      <c r="D118" s="55" t="s">
        <v>2</v>
      </c>
    </row>
    <row r="119" spans="1:4" x14ac:dyDescent="0.3">
      <c r="A119" s="169"/>
      <c r="B119" s="162"/>
      <c r="C119" s="163"/>
      <c r="D119" s="55"/>
    </row>
    <row r="120" spans="1:4" x14ac:dyDescent="0.3">
      <c r="A120" s="34"/>
      <c r="B120" s="35"/>
      <c r="C120" t="s">
        <v>2</v>
      </c>
      <c r="D120" t="s">
        <v>2</v>
      </c>
    </row>
    <row r="121" spans="1:4" x14ac:dyDescent="0.3">
      <c r="A121" s="12" t="s">
        <v>54</v>
      </c>
      <c r="B121" s="136" t="s">
        <v>129</v>
      </c>
      <c r="C121" s="126"/>
      <c r="D121" s="43">
        <f>SUM(D122+D127+D133+D145)</f>
        <v>0</v>
      </c>
    </row>
    <row r="122" spans="1:4" s="2" customFormat="1" x14ac:dyDescent="0.3">
      <c r="A122" s="164" t="s">
        <v>101</v>
      </c>
      <c r="B122" s="130" t="s">
        <v>55</v>
      </c>
      <c r="C122" s="125"/>
      <c r="D122" s="43">
        <f>SUM(D123:D125)</f>
        <v>0</v>
      </c>
    </row>
    <row r="123" spans="1:4" s="2" customFormat="1" x14ac:dyDescent="0.3">
      <c r="A123" s="128"/>
      <c r="B123" s="113" t="s">
        <v>56</v>
      </c>
      <c r="C123" s="112"/>
      <c r="D123" s="55"/>
    </row>
    <row r="124" spans="1:4" x14ac:dyDescent="0.3">
      <c r="A124" s="128"/>
      <c r="B124" s="113" t="s">
        <v>57</v>
      </c>
      <c r="C124" s="112"/>
      <c r="D124" s="55" t="s">
        <v>2</v>
      </c>
    </row>
    <row r="125" spans="1:4" x14ac:dyDescent="0.3">
      <c r="A125" s="129"/>
      <c r="B125" s="162"/>
      <c r="C125" s="163"/>
      <c r="D125" s="55"/>
    </row>
    <row r="126" spans="1:4" x14ac:dyDescent="0.3">
      <c r="C126" t="s">
        <v>2</v>
      </c>
      <c r="D126" s="47" t="s">
        <v>2</v>
      </c>
    </row>
    <row r="127" spans="1:4" s="2" customFormat="1" x14ac:dyDescent="0.3">
      <c r="A127" s="164" t="s">
        <v>100</v>
      </c>
      <c r="B127" s="130" t="s">
        <v>58</v>
      </c>
      <c r="C127" s="125"/>
      <c r="D127" s="43">
        <f>SUM(D128:D131)</f>
        <v>0</v>
      </c>
    </row>
    <row r="128" spans="1:4" x14ac:dyDescent="0.3">
      <c r="A128" s="128"/>
      <c r="B128" s="113" t="s">
        <v>59</v>
      </c>
      <c r="C128" s="112"/>
      <c r="D128" s="55" t="s">
        <v>2</v>
      </c>
    </row>
    <row r="129" spans="1:4" x14ac:dyDescent="0.3">
      <c r="A129" s="128"/>
      <c r="B129" s="113" t="s">
        <v>60</v>
      </c>
      <c r="C129" s="112"/>
      <c r="D129" s="55" t="s">
        <v>2</v>
      </c>
    </row>
    <row r="130" spans="1:4" x14ac:dyDescent="0.3">
      <c r="A130" s="128"/>
      <c r="B130" s="113" t="s">
        <v>61</v>
      </c>
      <c r="C130" s="112"/>
      <c r="D130" s="55" t="s">
        <v>2</v>
      </c>
    </row>
    <row r="131" spans="1:4" x14ac:dyDescent="0.3">
      <c r="A131" s="128"/>
      <c r="B131" s="162"/>
      <c r="C131" s="163"/>
      <c r="D131" s="55"/>
    </row>
    <row r="132" spans="1:4" x14ac:dyDescent="0.3">
      <c r="B132" s="25"/>
      <c r="C132" s="17"/>
      <c r="D132" s="30"/>
    </row>
    <row r="133" spans="1:4" s="2" customFormat="1" x14ac:dyDescent="0.3">
      <c r="A133" s="164" t="s">
        <v>102</v>
      </c>
      <c r="B133" s="189" t="s">
        <v>62</v>
      </c>
      <c r="C133" s="125"/>
      <c r="D133" s="44">
        <f>SUM(D134:D143)</f>
        <v>0</v>
      </c>
    </row>
    <row r="134" spans="1:4" x14ac:dyDescent="0.3">
      <c r="A134" s="128"/>
      <c r="B134" s="113" t="s">
        <v>138</v>
      </c>
      <c r="C134" s="112"/>
      <c r="D134" s="55" t="s">
        <v>2</v>
      </c>
    </row>
    <row r="135" spans="1:4" x14ac:dyDescent="0.3">
      <c r="A135" s="128"/>
      <c r="B135" s="113" t="s">
        <v>104</v>
      </c>
      <c r="C135" s="112"/>
      <c r="D135" s="55"/>
    </row>
    <row r="136" spans="1:4" x14ac:dyDescent="0.3">
      <c r="A136" s="128"/>
      <c r="B136" s="113" t="s">
        <v>139</v>
      </c>
      <c r="C136" s="112"/>
      <c r="D136" s="55" t="s">
        <v>2</v>
      </c>
    </row>
    <row r="137" spans="1:4" x14ac:dyDescent="0.3">
      <c r="A137" s="128"/>
      <c r="B137" s="113" t="s">
        <v>140</v>
      </c>
      <c r="C137" s="112"/>
      <c r="D137" s="55" t="s">
        <v>2</v>
      </c>
    </row>
    <row r="138" spans="1:4" x14ac:dyDescent="0.3">
      <c r="A138" s="128"/>
      <c r="B138" s="113" t="s">
        <v>63</v>
      </c>
      <c r="C138" s="112"/>
      <c r="D138" s="55" t="s">
        <v>2</v>
      </c>
    </row>
    <row r="139" spans="1:4" x14ac:dyDescent="0.3">
      <c r="A139" s="128"/>
      <c r="B139" s="113" t="s">
        <v>64</v>
      </c>
      <c r="C139" s="112"/>
      <c r="D139" s="55" t="s">
        <v>2</v>
      </c>
    </row>
    <row r="140" spans="1:4" x14ac:dyDescent="0.3">
      <c r="A140" s="128"/>
      <c r="B140" s="113" t="s">
        <v>65</v>
      </c>
      <c r="C140" s="112"/>
      <c r="D140" s="55" t="s">
        <v>2</v>
      </c>
    </row>
    <row r="141" spans="1:4" x14ac:dyDescent="0.3">
      <c r="A141" s="128"/>
      <c r="B141" s="113" t="s">
        <v>66</v>
      </c>
      <c r="C141" s="112"/>
      <c r="D141" s="55" t="s">
        <v>2</v>
      </c>
    </row>
    <row r="142" spans="1:4" x14ac:dyDescent="0.3">
      <c r="A142" s="128"/>
      <c r="B142" s="113" t="s">
        <v>67</v>
      </c>
      <c r="C142" s="112"/>
      <c r="D142" s="55" t="s">
        <v>2</v>
      </c>
    </row>
    <row r="143" spans="1:4" x14ac:dyDescent="0.3">
      <c r="A143" s="128"/>
      <c r="B143" s="162"/>
      <c r="C143" s="163"/>
      <c r="D143" s="55"/>
    </row>
    <row r="144" spans="1:4" x14ac:dyDescent="0.3">
      <c r="B144" s="25"/>
      <c r="C144" s="17"/>
      <c r="D144" s="30"/>
    </row>
    <row r="145" spans="1:4" x14ac:dyDescent="0.3">
      <c r="A145" s="164" t="s">
        <v>105</v>
      </c>
      <c r="B145" s="189" t="s">
        <v>68</v>
      </c>
      <c r="C145" s="125"/>
      <c r="D145" s="44">
        <f>SUM(D146:D150)</f>
        <v>0</v>
      </c>
    </row>
    <row r="146" spans="1:4" x14ac:dyDescent="0.3">
      <c r="A146" s="165"/>
      <c r="B146" s="183" t="s">
        <v>136</v>
      </c>
      <c r="C146" s="125"/>
      <c r="D146" s="55"/>
    </row>
    <row r="147" spans="1:4" x14ac:dyDescent="0.3">
      <c r="A147" s="128"/>
      <c r="B147" s="113" t="s">
        <v>69</v>
      </c>
      <c r="C147" s="112"/>
      <c r="D147" s="55" t="s">
        <v>2</v>
      </c>
    </row>
    <row r="148" spans="1:4" x14ac:dyDescent="0.3">
      <c r="A148" s="128"/>
      <c r="B148" s="113" t="s">
        <v>134</v>
      </c>
      <c r="C148" s="112"/>
      <c r="D148" s="55" t="s">
        <v>2</v>
      </c>
    </row>
    <row r="149" spans="1:4" x14ac:dyDescent="0.3">
      <c r="A149" s="128"/>
      <c r="B149" s="113" t="s">
        <v>70</v>
      </c>
      <c r="C149" s="112"/>
      <c r="D149" s="55" t="s">
        <v>2</v>
      </c>
    </row>
    <row r="150" spans="1:4" x14ac:dyDescent="0.3">
      <c r="A150" s="129"/>
      <c r="B150" s="162"/>
      <c r="C150" s="163"/>
      <c r="D150" s="55"/>
    </row>
    <row r="151" spans="1:4" s="2" customFormat="1" x14ac:dyDescent="0.3">
      <c r="A151" s="26"/>
      <c r="B151"/>
      <c r="C151" t="s">
        <v>2</v>
      </c>
      <c r="D151" t="s">
        <v>2</v>
      </c>
    </row>
    <row r="152" spans="1:4" s="2" customFormat="1" x14ac:dyDescent="0.3">
      <c r="A152" s="12">
        <v>7</v>
      </c>
      <c r="B152" s="123" t="s">
        <v>71</v>
      </c>
      <c r="C152" s="187"/>
      <c r="D152" s="188"/>
    </row>
    <row r="153" spans="1:4" ht="14.4" customHeight="1" x14ac:dyDescent="0.3">
      <c r="A153" s="127" t="s">
        <v>106</v>
      </c>
      <c r="B153" s="113" t="s">
        <v>72</v>
      </c>
      <c r="C153" s="176"/>
      <c r="D153" s="176"/>
    </row>
    <row r="154" spans="1:4" x14ac:dyDescent="0.3">
      <c r="A154" s="128"/>
      <c r="B154" s="9" t="s">
        <v>73</v>
      </c>
      <c r="C154" s="162" t="s">
        <v>2</v>
      </c>
      <c r="D154" s="163"/>
    </row>
    <row r="155" spans="1:4" x14ac:dyDescent="0.3">
      <c r="A155" s="169"/>
      <c r="B155" s="9" t="s">
        <v>74</v>
      </c>
      <c r="C155" s="162" t="s">
        <v>2</v>
      </c>
      <c r="D155" s="163"/>
    </row>
    <row r="156" spans="1:4" x14ac:dyDescent="0.3">
      <c r="A156" s="8" t="s">
        <v>107</v>
      </c>
      <c r="B156" s="9" t="s">
        <v>75</v>
      </c>
      <c r="C156" s="162" t="s">
        <v>2</v>
      </c>
      <c r="D156" s="163"/>
    </row>
    <row r="157" spans="1:4" s="29" customFormat="1" x14ac:dyDescent="0.3">
      <c r="A157" s="27"/>
    </row>
    <row r="158" spans="1:4" s="2" customFormat="1" x14ac:dyDescent="0.3">
      <c r="A158" s="36">
        <v>8</v>
      </c>
      <c r="B158" s="184" t="s">
        <v>130</v>
      </c>
      <c r="C158" s="139"/>
      <c r="D158" s="56"/>
    </row>
    <row r="159" spans="1:4" x14ac:dyDescent="0.3">
      <c r="A159" s="27"/>
      <c r="B159" s="26"/>
      <c r="C159" s="29"/>
      <c r="D159" s="29"/>
    </row>
    <row r="160" spans="1:4" x14ac:dyDescent="0.3">
      <c r="A160" s="27"/>
      <c r="B160" s="29"/>
      <c r="C160" s="29"/>
      <c r="D160" s="29"/>
    </row>
    <row r="161" spans="1:7" s="48" customFormat="1" x14ac:dyDescent="0.3">
      <c r="A161" s="36">
        <v>9</v>
      </c>
      <c r="B161" s="184" t="s">
        <v>76</v>
      </c>
      <c r="C161" s="186"/>
      <c r="D161" s="186"/>
    </row>
    <row r="162" spans="1:7" ht="14.95" customHeight="1" x14ac:dyDescent="0.3">
      <c r="A162" s="27" t="s">
        <v>108</v>
      </c>
      <c r="B162" s="29" t="s">
        <v>77</v>
      </c>
      <c r="C162" s="29"/>
      <c r="D162" s="29"/>
    </row>
    <row r="163" spans="1:7" x14ac:dyDescent="0.3">
      <c r="A163" s="27"/>
      <c r="B163" s="29"/>
      <c r="C163" s="29"/>
      <c r="D163" s="29"/>
    </row>
    <row r="164" spans="1:7" x14ac:dyDescent="0.3">
      <c r="A164" s="27"/>
      <c r="B164" s="29" t="s">
        <v>2</v>
      </c>
      <c r="C164" s="29"/>
      <c r="D164" s="29"/>
    </row>
    <row r="165" spans="1:7" x14ac:dyDescent="0.3">
      <c r="A165" s="27"/>
      <c r="B165" s="33" t="s">
        <v>78</v>
      </c>
      <c r="C165" s="33" t="s">
        <v>79</v>
      </c>
      <c r="D165" s="29"/>
    </row>
    <row r="166" spans="1:7" x14ac:dyDescent="0.3">
      <c r="A166" s="27"/>
      <c r="B166" s="29"/>
      <c r="C166" s="29"/>
      <c r="D166" s="29"/>
    </row>
    <row r="167" spans="1:7" x14ac:dyDescent="0.3">
      <c r="A167" s="27" t="s">
        <v>109</v>
      </c>
      <c r="B167" s="29" t="s">
        <v>80</v>
      </c>
      <c r="C167" s="29"/>
      <c r="D167" s="29"/>
    </row>
    <row r="168" spans="1:7" x14ac:dyDescent="0.3">
      <c r="A168" s="27"/>
      <c r="B168" s="29" t="s">
        <v>81</v>
      </c>
      <c r="C168" s="29"/>
      <c r="D168" s="29"/>
    </row>
    <row r="169" spans="1:7" x14ac:dyDescent="0.3">
      <c r="A169" s="27"/>
      <c r="B169" s="29"/>
      <c r="C169" s="29"/>
      <c r="D169" s="29"/>
    </row>
    <row r="170" spans="1:7" x14ac:dyDescent="0.3">
      <c r="A170" s="27"/>
      <c r="B170" s="29" t="s">
        <v>2</v>
      </c>
      <c r="C170" s="29"/>
      <c r="D170" s="29"/>
    </row>
    <row r="171" spans="1:7" x14ac:dyDescent="0.3">
      <c r="A171" s="27"/>
      <c r="B171" s="33" t="s">
        <v>78</v>
      </c>
      <c r="C171" s="33" t="s">
        <v>82</v>
      </c>
      <c r="D171" s="29"/>
    </row>
    <row r="172" spans="1:7" x14ac:dyDescent="0.3">
      <c r="A172" s="27"/>
      <c r="B172" s="29"/>
      <c r="C172" s="29"/>
      <c r="D172" s="29"/>
    </row>
    <row r="173" spans="1:7" x14ac:dyDescent="0.3">
      <c r="A173" s="27" t="s">
        <v>110</v>
      </c>
      <c r="B173" s="29" t="s">
        <v>83</v>
      </c>
      <c r="C173" s="29"/>
      <c r="D173" s="29"/>
    </row>
    <row r="174" spans="1:7" ht="103.6" customHeight="1" x14ac:dyDescent="0.3">
      <c r="A174" s="27"/>
      <c r="B174" s="185" t="s">
        <v>141</v>
      </c>
      <c r="C174" s="185"/>
      <c r="D174" s="185"/>
      <c r="G174" s="3"/>
    </row>
    <row r="175" spans="1:7" x14ac:dyDescent="0.3">
      <c r="A175" s="27"/>
      <c r="B175" s="37"/>
      <c r="C175" s="25"/>
      <c r="D175" s="25"/>
    </row>
    <row r="176" spans="1:7" x14ac:dyDescent="0.3">
      <c r="A176" s="27"/>
      <c r="B176" s="29" t="s">
        <v>2</v>
      </c>
      <c r="C176" s="29"/>
      <c r="D176" s="29"/>
    </row>
    <row r="177" spans="1:4" x14ac:dyDescent="0.3">
      <c r="A177" s="27"/>
      <c r="B177" s="33" t="s">
        <v>78</v>
      </c>
      <c r="C177" s="33" t="s">
        <v>84</v>
      </c>
      <c r="D177" s="29"/>
    </row>
    <row r="178" spans="1:4" s="4" customFormat="1" x14ac:dyDescent="0.3">
      <c r="A178" s="24"/>
      <c r="B178" s="29"/>
      <c r="C178" s="29"/>
      <c r="D178" s="29"/>
    </row>
    <row r="179" spans="1:4" ht="31.6" customHeight="1" x14ac:dyDescent="0.3">
      <c r="A179" s="38" t="s">
        <v>111</v>
      </c>
      <c r="B179" s="182" t="s">
        <v>85</v>
      </c>
      <c r="C179" s="182"/>
      <c r="D179" s="182"/>
    </row>
    <row r="180" spans="1:4" x14ac:dyDescent="0.3">
      <c r="A180" s="27"/>
      <c r="B180" s="29"/>
      <c r="C180" s="29"/>
      <c r="D180" s="29"/>
    </row>
    <row r="181" spans="1:4" x14ac:dyDescent="0.3">
      <c r="A181" s="27"/>
      <c r="B181" s="29" t="s">
        <v>2</v>
      </c>
      <c r="C181" s="29"/>
      <c r="D181" s="29"/>
    </row>
    <row r="182" spans="1:4" ht="14.95" customHeight="1" x14ac:dyDescent="0.3">
      <c r="A182" s="27"/>
      <c r="B182" s="33" t="s">
        <v>78</v>
      </c>
      <c r="C182" s="33" t="s">
        <v>137</v>
      </c>
      <c r="D182" s="29"/>
    </row>
    <row r="183" spans="1:4" x14ac:dyDescent="0.3">
      <c r="A183" s="27"/>
      <c r="B183" s="29"/>
      <c r="C183" s="29"/>
      <c r="D183" s="29"/>
    </row>
    <row r="184" spans="1:4" x14ac:dyDescent="0.3">
      <c r="A184" s="27"/>
      <c r="B184" s="29"/>
      <c r="C184" s="29"/>
      <c r="D184" s="29"/>
    </row>
    <row r="185" spans="1:4" x14ac:dyDescent="0.3">
      <c r="A185" s="27"/>
      <c r="B185" s="29"/>
      <c r="C185" s="29"/>
      <c r="D185" s="29"/>
    </row>
    <row r="186" spans="1:4" x14ac:dyDescent="0.3">
      <c r="A186" s="27"/>
      <c r="B186" s="29"/>
      <c r="C186" s="29"/>
      <c r="D186" s="29"/>
    </row>
    <row r="187" spans="1:4" x14ac:dyDescent="0.3">
      <c r="A187" s="27"/>
      <c r="B187" s="29"/>
      <c r="C187" s="29"/>
      <c r="D187" s="29"/>
    </row>
    <row r="188" spans="1:4" x14ac:dyDescent="0.3">
      <c r="A188" s="27"/>
      <c r="B188" s="29"/>
      <c r="C188" s="29"/>
      <c r="D188" s="29"/>
    </row>
    <row r="189" spans="1:4" x14ac:dyDescent="0.3">
      <c r="A189" s="27"/>
      <c r="B189" s="29"/>
      <c r="C189" s="29"/>
      <c r="D189" s="29"/>
    </row>
    <row r="190" spans="1:4" x14ac:dyDescent="0.3">
      <c r="A190" s="27"/>
      <c r="B190" s="29"/>
      <c r="C190" s="29"/>
      <c r="D190" s="29"/>
    </row>
    <row r="191" spans="1:4" x14ac:dyDescent="0.3">
      <c r="A191" s="27"/>
      <c r="B191" s="29"/>
      <c r="C191" s="29"/>
      <c r="D191" s="29"/>
    </row>
    <row r="192" spans="1:4" x14ac:dyDescent="0.3">
      <c r="A192" s="27"/>
      <c r="B192" s="29"/>
      <c r="C192" s="29"/>
      <c r="D192" s="29"/>
    </row>
    <row r="193" spans="1:4" x14ac:dyDescent="0.3">
      <c r="A193" s="27"/>
      <c r="B193" s="29"/>
      <c r="C193" s="29"/>
      <c r="D193" s="29"/>
    </row>
    <row r="194" spans="1:4" x14ac:dyDescent="0.3">
      <c r="A194" s="27"/>
      <c r="B194" s="29"/>
      <c r="C194" s="29"/>
      <c r="D194" s="29"/>
    </row>
    <row r="195" spans="1:4" x14ac:dyDescent="0.3">
      <c r="A195" s="27"/>
      <c r="B195" s="29"/>
      <c r="C195" s="29"/>
      <c r="D195" s="29"/>
    </row>
    <row r="196" spans="1:4" x14ac:dyDescent="0.3">
      <c r="A196" s="27"/>
      <c r="B196" s="29"/>
      <c r="C196" s="29"/>
      <c r="D196" s="29"/>
    </row>
    <row r="197" spans="1:4" x14ac:dyDescent="0.3">
      <c r="A197" s="27"/>
      <c r="B197" s="29"/>
      <c r="C197" s="29"/>
      <c r="D197" s="29"/>
    </row>
    <row r="198" spans="1:4" x14ac:dyDescent="0.3">
      <c r="A198" s="27"/>
      <c r="B198" s="29"/>
      <c r="C198" s="29"/>
      <c r="D198" s="29"/>
    </row>
    <row r="199" spans="1:4" x14ac:dyDescent="0.3">
      <c r="A199" s="27"/>
      <c r="B199" s="29"/>
      <c r="C199" s="29"/>
      <c r="D199" s="29"/>
    </row>
    <row r="200" spans="1:4" x14ac:dyDescent="0.3">
      <c r="A200" s="27"/>
      <c r="B200" s="29"/>
      <c r="C200" s="29"/>
      <c r="D200" s="29"/>
    </row>
    <row r="201" spans="1:4" x14ac:dyDescent="0.3">
      <c r="A201" s="27"/>
      <c r="B201" s="29"/>
      <c r="C201" s="29"/>
      <c r="D201" s="29"/>
    </row>
    <row r="202" spans="1:4" x14ac:dyDescent="0.3">
      <c r="A202" s="27"/>
      <c r="B202" s="29"/>
      <c r="C202" s="29"/>
      <c r="D202" s="29"/>
    </row>
    <row r="203" spans="1:4" x14ac:dyDescent="0.3">
      <c r="A203" s="27"/>
      <c r="B203" s="29"/>
      <c r="C203" s="29"/>
      <c r="D203" s="29"/>
    </row>
    <row r="204" spans="1:4" x14ac:dyDescent="0.3">
      <c r="A204" s="27"/>
      <c r="B204" s="29"/>
      <c r="C204" s="29"/>
      <c r="D204" s="29"/>
    </row>
    <row r="205" spans="1:4" x14ac:dyDescent="0.3">
      <c r="A205" s="27"/>
      <c r="B205" s="29"/>
      <c r="C205" s="29"/>
      <c r="D205" s="29"/>
    </row>
    <row r="206" spans="1:4" x14ac:dyDescent="0.3">
      <c r="A206" s="27"/>
      <c r="B206" s="29"/>
      <c r="C206" s="29"/>
      <c r="D206" s="29"/>
    </row>
    <row r="207" spans="1:4" x14ac:dyDescent="0.3">
      <c r="A207" s="27"/>
      <c r="B207" s="29"/>
      <c r="C207" s="29"/>
      <c r="D207" s="29"/>
    </row>
    <row r="208" spans="1:4" x14ac:dyDescent="0.3">
      <c r="A208" s="27"/>
      <c r="B208" s="29"/>
      <c r="C208" s="29"/>
      <c r="D208" s="29"/>
    </row>
    <row r="209" spans="1:4" x14ac:dyDescent="0.3">
      <c r="A209" s="27"/>
      <c r="B209" s="29"/>
      <c r="C209" s="29"/>
      <c r="D209" s="29"/>
    </row>
    <row r="210" spans="1:4" x14ac:dyDescent="0.3">
      <c r="A210" s="27"/>
      <c r="B210" s="29"/>
      <c r="C210" s="29"/>
      <c r="D210" s="29"/>
    </row>
    <row r="211" spans="1:4" x14ac:dyDescent="0.3">
      <c r="A211" s="27"/>
      <c r="B211" s="29"/>
      <c r="C211" s="29"/>
      <c r="D211" s="29"/>
    </row>
    <row r="212" spans="1:4" x14ac:dyDescent="0.3">
      <c r="A212" s="27"/>
      <c r="B212" s="29"/>
      <c r="C212" s="29"/>
      <c r="D212" s="29"/>
    </row>
    <row r="213" spans="1:4" x14ac:dyDescent="0.3">
      <c r="A213" s="27"/>
      <c r="B213" s="29"/>
      <c r="C213" s="29"/>
      <c r="D213" s="29"/>
    </row>
    <row r="214" spans="1:4" x14ac:dyDescent="0.3">
      <c r="A214" s="27"/>
      <c r="B214" s="29"/>
      <c r="C214" s="29"/>
      <c r="D214" s="29"/>
    </row>
    <row r="215" spans="1:4" x14ac:dyDescent="0.3">
      <c r="A215" s="27"/>
      <c r="B215" s="29"/>
      <c r="C215" s="29"/>
      <c r="D215" s="29"/>
    </row>
    <row r="216" spans="1:4" x14ac:dyDescent="0.3">
      <c r="A216" s="27"/>
      <c r="B216" s="29"/>
      <c r="C216" s="29"/>
      <c r="D216" s="29"/>
    </row>
    <row r="217" spans="1:4" x14ac:dyDescent="0.3">
      <c r="A217" s="27"/>
      <c r="B217" s="29"/>
      <c r="C217" s="29"/>
      <c r="D217" s="29"/>
    </row>
    <row r="218" spans="1:4" x14ac:dyDescent="0.3">
      <c r="A218" s="27"/>
      <c r="B218" s="29"/>
      <c r="C218" s="29"/>
      <c r="D218" s="29"/>
    </row>
    <row r="219" spans="1:4" x14ac:dyDescent="0.3">
      <c r="A219" s="27"/>
      <c r="B219" s="29"/>
      <c r="C219" s="29"/>
      <c r="D219" s="29"/>
    </row>
    <row r="220" spans="1:4" x14ac:dyDescent="0.3">
      <c r="A220" s="27"/>
      <c r="B220" s="29"/>
      <c r="C220" s="29"/>
      <c r="D220" s="29"/>
    </row>
    <row r="221" spans="1:4" x14ac:dyDescent="0.3">
      <c r="A221" s="27"/>
      <c r="B221" s="29"/>
      <c r="C221" s="29"/>
      <c r="D221" s="29"/>
    </row>
    <row r="222" spans="1:4" x14ac:dyDescent="0.3">
      <c r="A222" s="27"/>
      <c r="B222" s="29"/>
      <c r="C222" s="29"/>
      <c r="D222" s="29"/>
    </row>
    <row r="223" spans="1:4" x14ac:dyDescent="0.3">
      <c r="A223" s="27"/>
      <c r="B223" s="29"/>
      <c r="C223" s="29"/>
      <c r="D223" s="29"/>
    </row>
    <row r="224" spans="1:4" x14ac:dyDescent="0.3">
      <c r="A224" s="27"/>
      <c r="B224" s="29"/>
      <c r="C224" s="29"/>
      <c r="D224" s="29"/>
    </row>
    <row r="225" spans="1:4" x14ac:dyDescent="0.3">
      <c r="A225" s="27"/>
      <c r="B225" s="29"/>
      <c r="C225" s="29"/>
      <c r="D225" s="29"/>
    </row>
    <row r="226" spans="1:4" x14ac:dyDescent="0.3">
      <c r="A226" s="27"/>
      <c r="B226" s="29"/>
      <c r="C226" s="29"/>
      <c r="D226" s="29"/>
    </row>
    <row r="227" spans="1:4" x14ac:dyDescent="0.3">
      <c r="A227" s="27"/>
      <c r="B227" s="29"/>
      <c r="C227" s="29"/>
      <c r="D227" s="29"/>
    </row>
    <row r="228" spans="1:4" x14ac:dyDescent="0.3">
      <c r="A228" s="27"/>
      <c r="B228" s="29"/>
      <c r="C228" s="29"/>
      <c r="D228" s="29"/>
    </row>
    <row r="229" spans="1:4" x14ac:dyDescent="0.3">
      <c r="A229" s="27"/>
      <c r="B229" s="29"/>
      <c r="C229" s="29"/>
      <c r="D229" s="29"/>
    </row>
    <row r="230" spans="1:4" x14ac:dyDescent="0.3">
      <c r="A230" s="27"/>
      <c r="B230" s="29"/>
      <c r="C230" s="29"/>
      <c r="D230" s="29"/>
    </row>
    <row r="231" spans="1:4" x14ac:dyDescent="0.3">
      <c r="A231" s="27"/>
      <c r="B231" s="29"/>
      <c r="C231" s="29"/>
      <c r="D231" s="29"/>
    </row>
    <row r="232" spans="1:4" x14ac:dyDescent="0.3">
      <c r="A232" s="27"/>
      <c r="B232" s="29"/>
      <c r="C232" s="29"/>
      <c r="D232" s="29"/>
    </row>
    <row r="233" spans="1:4" x14ac:dyDescent="0.3">
      <c r="A233" s="27"/>
      <c r="B233" s="29"/>
      <c r="C233" s="29"/>
      <c r="D233" s="29"/>
    </row>
    <row r="234" spans="1:4" x14ac:dyDescent="0.3">
      <c r="A234" s="27"/>
      <c r="B234" s="29"/>
      <c r="C234" s="29"/>
      <c r="D234" s="29"/>
    </row>
    <row r="235" spans="1:4" x14ac:dyDescent="0.3">
      <c r="A235" s="27"/>
      <c r="B235" s="29"/>
      <c r="C235" s="29"/>
      <c r="D235" s="29"/>
    </row>
    <row r="236" spans="1:4" x14ac:dyDescent="0.3">
      <c r="A236" s="27"/>
      <c r="B236" s="29"/>
      <c r="C236" s="29"/>
      <c r="D236" s="29"/>
    </row>
    <row r="237" spans="1:4" x14ac:dyDescent="0.3">
      <c r="A237" s="27"/>
      <c r="B237" s="29"/>
      <c r="C237" s="29"/>
      <c r="D237" s="29"/>
    </row>
    <row r="238" spans="1:4" x14ac:dyDescent="0.3">
      <c r="A238" s="27"/>
      <c r="B238" s="29"/>
      <c r="C238" s="29"/>
      <c r="D238" s="29"/>
    </row>
    <row r="239" spans="1:4" x14ac:dyDescent="0.3">
      <c r="A239" s="27"/>
      <c r="B239" s="29"/>
      <c r="C239" s="29"/>
      <c r="D239" s="29"/>
    </row>
    <row r="240" spans="1:4" x14ac:dyDescent="0.3">
      <c r="A240" s="27"/>
      <c r="B240" s="29"/>
      <c r="C240" s="29"/>
      <c r="D240" s="29"/>
    </row>
    <row r="241" spans="1:4" x14ac:dyDescent="0.3">
      <c r="A241" s="27"/>
      <c r="B241" s="29"/>
      <c r="C241" s="29"/>
      <c r="D241" s="29"/>
    </row>
    <row r="242" spans="1:4" x14ac:dyDescent="0.3">
      <c r="A242" s="27"/>
      <c r="B242" s="29"/>
      <c r="C242" s="29"/>
      <c r="D242" s="29"/>
    </row>
    <row r="243" spans="1:4" x14ac:dyDescent="0.3">
      <c r="A243" s="27"/>
      <c r="B243" s="29"/>
      <c r="C243" s="29"/>
      <c r="D243" s="29"/>
    </row>
    <row r="244" spans="1:4" x14ac:dyDescent="0.3">
      <c r="A244" s="27"/>
      <c r="B244" s="29"/>
      <c r="C244" s="29"/>
      <c r="D244" s="29"/>
    </row>
    <row r="245" spans="1:4" x14ac:dyDescent="0.3">
      <c r="A245" s="27"/>
      <c r="B245" s="29"/>
      <c r="C245" s="29"/>
      <c r="D245" s="29"/>
    </row>
    <row r="246" spans="1:4" x14ac:dyDescent="0.3">
      <c r="A246" s="27"/>
      <c r="B246" s="29"/>
      <c r="C246" s="29"/>
      <c r="D246" s="29"/>
    </row>
    <row r="247" spans="1:4" x14ac:dyDescent="0.3">
      <c r="A247" s="27"/>
      <c r="B247" s="29"/>
      <c r="C247" s="29"/>
      <c r="D247" s="29"/>
    </row>
    <row r="248" spans="1:4" x14ac:dyDescent="0.3">
      <c r="A248" s="27"/>
      <c r="B248" s="29"/>
      <c r="C248" s="29"/>
      <c r="D248" s="29"/>
    </row>
    <row r="249" spans="1:4" x14ac:dyDescent="0.3">
      <c r="A249" s="27"/>
      <c r="B249" s="29"/>
      <c r="C249" s="29"/>
      <c r="D249" s="29"/>
    </row>
    <row r="250" spans="1:4" x14ac:dyDescent="0.3">
      <c r="A250" s="27"/>
      <c r="B250" s="29"/>
      <c r="C250" s="29"/>
      <c r="D250" s="29"/>
    </row>
    <row r="251" spans="1:4" x14ac:dyDescent="0.3">
      <c r="A251" s="27"/>
      <c r="B251" s="29"/>
      <c r="C251" s="29"/>
      <c r="D251" s="29"/>
    </row>
    <row r="252" spans="1:4" x14ac:dyDescent="0.3">
      <c r="A252" s="27"/>
      <c r="B252" s="29"/>
      <c r="C252" s="29"/>
      <c r="D252" s="29"/>
    </row>
    <row r="253" spans="1:4" x14ac:dyDescent="0.3">
      <c r="A253" s="27"/>
      <c r="B253" s="29"/>
      <c r="C253" s="29"/>
      <c r="D253" s="29"/>
    </row>
    <row r="254" spans="1:4" x14ac:dyDescent="0.3">
      <c r="A254" s="27"/>
      <c r="B254" s="29"/>
      <c r="C254" s="29"/>
      <c r="D254" s="29"/>
    </row>
    <row r="255" spans="1:4" x14ac:dyDescent="0.3">
      <c r="A255" s="27"/>
      <c r="B255" s="29"/>
      <c r="C255" s="29"/>
      <c r="D255" s="29"/>
    </row>
  </sheetData>
  <sheetProtection password="CA9F" sheet="1" objects="1" scenarios="1" selectLockedCells="1"/>
  <mergeCells count="153">
    <mergeCell ref="A89:A97"/>
    <mergeCell ref="B97:C97"/>
    <mergeCell ref="B179:D179"/>
    <mergeCell ref="B62:C62"/>
    <mergeCell ref="B69:C69"/>
    <mergeCell ref="B71:C71"/>
    <mergeCell ref="B146:C146"/>
    <mergeCell ref="A153:A155"/>
    <mergeCell ref="B158:C158"/>
    <mergeCell ref="B174:D174"/>
    <mergeCell ref="B161:D161"/>
    <mergeCell ref="B153:D153"/>
    <mergeCell ref="C154:D154"/>
    <mergeCell ref="C155:D155"/>
    <mergeCell ref="C156:D156"/>
    <mergeCell ref="B127:C127"/>
    <mergeCell ref="B152:D152"/>
    <mergeCell ref="B145:C145"/>
    <mergeCell ref="A122:A125"/>
    <mergeCell ref="B131:C131"/>
    <mergeCell ref="B133:C133"/>
    <mergeCell ref="B143:C143"/>
    <mergeCell ref="A133:A143"/>
    <mergeCell ref="A127:A131"/>
    <mergeCell ref="B150:C150"/>
    <mergeCell ref="A145:A150"/>
    <mergeCell ref="B103:C103"/>
    <mergeCell ref="B102:D102"/>
    <mergeCell ref="B104:C104"/>
    <mergeCell ref="A99:A104"/>
    <mergeCell ref="B112:C112"/>
    <mergeCell ref="A106:A112"/>
    <mergeCell ref="B106:D106"/>
    <mergeCell ref="B114:D114"/>
    <mergeCell ref="B119:C119"/>
    <mergeCell ref="A114:A119"/>
    <mergeCell ref="B115:C115"/>
    <mergeCell ref="B116:C116"/>
    <mergeCell ref="B117:C117"/>
    <mergeCell ref="B118:C118"/>
    <mergeCell ref="B107:C107"/>
    <mergeCell ref="B108:C108"/>
    <mergeCell ref="B111:D111"/>
    <mergeCell ref="B109:D109"/>
    <mergeCell ref="B110:C110"/>
    <mergeCell ref="B121:C121"/>
    <mergeCell ref="B122:C122"/>
    <mergeCell ref="B125:C125"/>
    <mergeCell ref="B141:C141"/>
    <mergeCell ref="B142:C142"/>
    <mergeCell ref="B147:C147"/>
    <mergeCell ref="B148:C148"/>
    <mergeCell ref="B149:C149"/>
    <mergeCell ref="B136:C136"/>
    <mergeCell ref="B137:C137"/>
    <mergeCell ref="B138:C138"/>
    <mergeCell ref="B139:C139"/>
    <mergeCell ref="B140:C140"/>
    <mergeCell ref="B128:C128"/>
    <mergeCell ref="B129:C129"/>
    <mergeCell ref="B130:C130"/>
    <mergeCell ref="B134:C134"/>
    <mergeCell ref="B135:C135"/>
    <mergeCell ref="B124:C124"/>
    <mergeCell ref="B123:C123"/>
    <mergeCell ref="B99:D99"/>
    <mergeCell ref="B100:C100"/>
    <mergeCell ref="B101:C101"/>
    <mergeCell ref="B94:C94"/>
    <mergeCell ref="B95:C95"/>
    <mergeCell ref="B96:C96"/>
    <mergeCell ref="B65:C65"/>
    <mergeCell ref="A58:A66"/>
    <mergeCell ref="A68:A78"/>
    <mergeCell ref="B87:C87"/>
    <mergeCell ref="A81:A87"/>
    <mergeCell ref="B89:D89"/>
    <mergeCell ref="B93:D93"/>
    <mergeCell ref="B90:C90"/>
    <mergeCell ref="B91:C91"/>
    <mergeCell ref="B92:C92"/>
    <mergeCell ref="B82:C82"/>
    <mergeCell ref="B85:C85"/>
    <mergeCell ref="B84:C84"/>
    <mergeCell ref="B86:C86"/>
    <mergeCell ref="B81:D81"/>
    <mergeCell ref="B78:C78"/>
    <mergeCell ref="B75:C75"/>
    <mergeCell ref="B72:C72"/>
    <mergeCell ref="B73:C73"/>
    <mergeCell ref="B74:C74"/>
    <mergeCell ref="B76:C76"/>
    <mergeCell ref="B66:C66"/>
    <mergeCell ref="B70:C70"/>
    <mergeCell ref="B56:C56"/>
    <mergeCell ref="A48:A56"/>
    <mergeCell ref="B59:C59"/>
    <mergeCell ref="B60:C60"/>
    <mergeCell ref="B61:C61"/>
    <mergeCell ref="B63:C63"/>
    <mergeCell ref="B64:C64"/>
    <mergeCell ref="B53:C53"/>
    <mergeCell ref="B54:C54"/>
    <mergeCell ref="B55:C55"/>
    <mergeCell ref="B49:C49"/>
    <mergeCell ref="B83:C83"/>
    <mergeCell ref="B47:C47"/>
    <mergeCell ref="A45:D45"/>
    <mergeCell ref="B50:C50"/>
    <mergeCell ref="B51:C51"/>
    <mergeCell ref="B52:C52"/>
    <mergeCell ref="A20:A21"/>
    <mergeCell ref="B25:B26"/>
    <mergeCell ref="B28:B29"/>
    <mergeCell ref="A30:D30"/>
    <mergeCell ref="B43:D43"/>
    <mergeCell ref="B44:D44"/>
    <mergeCell ref="C20:D21"/>
    <mergeCell ref="B32:D39"/>
    <mergeCell ref="B40:D41"/>
    <mergeCell ref="C22:D22"/>
    <mergeCell ref="B20:B21"/>
    <mergeCell ref="A24:A26"/>
    <mergeCell ref="A27:A29"/>
    <mergeCell ref="B31:D31"/>
    <mergeCell ref="B23:D23"/>
    <mergeCell ref="C24:D24"/>
    <mergeCell ref="C25:D26"/>
    <mergeCell ref="C27:D27"/>
    <mergeCell ref="C28:D29"/>
    <mergeCell ref="B58:C58"/>
    <mergeCell ref="B68:C68"/>
    <mergeCell ref="B77:C77"/>
    <mergeCell ref="B80:C80"/>
    <mergeCell ref="C14:D14"/>
    <mergeCell ref="A1:D1"/>
    <mergeCell ref="C5:D5"/>
    <mergeCell ref="A2:D2"/>
    <mergeCell ref="B19:C19"/>
    <mergeCell ref="B4:D4"/>
    <mergeCell ref="B15:D15"/>
    <mergeCell ref="A16:A18"/>
    <mergeCell ref="C11:D11"/>
    <mergeCell ref="C12:D12"/>
    <mergeCell ref="C13:D13"/>
    <mergeCell ref="A8:A11"/>
    <mergeCell ref="A12:A13"/>
    <mergeCell ref="C6:D6"/>
    <mergeCell ref="C7:D7"/>
    <mergeCell ref="C8:D8"/>
    <mergeCell ref="C9:D9"/>
    <mergeCell ref="C10:D10"/>
    <mergeCell ref="B46:C46"/>
  </mergeCells>
  <pageMargins left="0.70866141732283472" right="0.31496062992125984" top="0.78740157480314965" bottom="0.59055118110236227" header="0.31496062992125984" footer="0.31496062992125984"/>
  <pageSetup paperSize="9" orientation="portrait" verticalDpi="300" r:id="rId1"/>
  <headerFooter>
    <oddFooter>&amp;L&amp;F&amp;R&amp;D
&amp;P/&amp;N</oddFooter>
  </headerFooter>
  <rowBreaks count="3" manualBreakCount="3">
    <brk id="45" max="16383" man="1"/>
    <brk id="97" max="16383" man="1"/>
    <brk id="1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114"/>
  <sheetViews>
    <sheetView showZeros="0" workbookViewId="0">
      <pane ySplit="1" topLeftCell="A11" activePane="bottomLeft" state="frozen"/>
      <selection pane="bottomLeft" activeCell="C11" sqref="C11"/>
    </sheetView>
  </sheetViews>
  <sheetFormatPr baseColWidth="10" defaultColWidth="11.5546875" defaultRowHeight="13.3" x14ac:dyDescent="0.3"/>
  <cols>
    <col min="1" max="1" width="70.88671875" style="1" customWidth="1"/>
    <col min="2" max="2" width="9.33203125" style="84" customWidth="1"/>
    <col min="3" max="3" width="10.6640625" style="52" bestFit="1" customWidth="1"/>
    <col min="4" max="5" width="11.109375" style="50" bestFit="1" customWidth="1"/>
    <col min="6" max="6" width="8.33203125" style="99" customWidth="1"/>
    <col min="7" max="7" width="8.88671875" style="24" customWidth="1"/>
    <col min="8" max="8" width="9.109375" style="91" customWidth="1"/>
    <col min="9" max="16384" width="11.5546875" style="4"/>
  </cols>
  <sheetData>
    <row r="1" spans="1:8" s="51" customFormat="1" ht="106.35" x14ac:dyDescent="0.3">
      <c r="A1" s="78" t="s">
        <v>179</v>
      </c>
      <c r="B1" s="80" t="s">
        <v>174</v>
      </c>
      <c r="C1" s="79" t="s">
        <v>170</v>
      </c>
      <c r="D1" s="79" t="s">
        <v>171</v>
      </c>
      <c r="E1" s="79" t="s">
        <v>172</v>
      </c>
      <c r="F1" s="92" t="s">
        <v>182</v>
      </c>
      <c r="G1" s="79" t="s">
        <v>181</v>
      </c>
      <c r="H1" s="85" t="s">
        <v>180</v>
      </c>
    </row>
    <row r="2" spans="1:8" s="67" customFormat="1" x14ac:dyDescent="0.3">
      <c r="A2" s="59" t="str">
        <f>Stellenbeschreibung!B47</f>
        <v>Kernaufgaben nach 6.1 bis 6.4 insgesamt wöchentlich</v>
      </c>
      <c r="B2" s="81">
        <f>Stellenbeschreibung!D47</f>
        <v>0</v>
      </c>
      <c r="C2" s="60"/>
      <c r="D2" s="60"/>
      <c r="E2" s="60"/>
      <c r="F2" s="93"/>
      <c r="G2" s="60"/>
      <c r="H2" s="69"/>
    </row>
    <row r="3" spans="1:8" s="68" customFormat="1" x14ac:dyDescent="0.3">
      <c r="A3" s="59" t="str">
        <f>Stellenbeschreibung!B48</f>
        <v>Publikumsverkehr und Organisation des Gemeindelebens</v>
      </c>
      <c r="B3" s="81"/>
      <c r="C3" s="60"/>
      <c r="D3" s="60"/>
      <c r="E3" s="60"/>
      <c r="F3" s="94" t="str">
        <f>IF(C3&gt;0,B3," ")</f>
        <v xml:space="preserve"> </v>
      </c>
      <c r="G3" s="61" t="str">
        <f>IF(D3&gt;0,B3," ")</f>
        <v xml:space="preserve"> </v>
      </c>
      <c r="H3" s="70" t="str">
        <f>IF(E3&gt;0,B3," ")</f>
        <v xml:space="preserve"> </v>
      </c>
    </row>
    <row r="4" spans="1:8" s="51" customFormat="1" x14ac:dyDescent="0.3">
      <c r="A4" s="1" t="str">
        <f>Stellenbeschreibung!B49</f>
        <v>Telefondienst soweit nicht den nachfolgenden Aufgaben zuzuordnen</v>
      </c>
      <c r="B4" s="82">
        <f>Stellenbeschreibung!D49</f>
        <v>0</v>
      </c>
      <c r="C4" s="49" t="s">
        <v>155</v>
      </c>
      <c r="D4" s="49"/>
      <c r="E4" s="49"/>
      <c r="F4" s="95">
        <f t="shared" ref="F4:F67" si="0">IF(C4&gt;0,B4," ")</f>
        <v>0</v>
      </c>
      <c r="G4" s="86" t="str">
        <f t="shared" ref="G4:G67" si="1">IF(D4&gt;0,B4," ")</f>
        <v xml:space="preserve"> </v>
      </c>
      <c r="H4" s="87" t="str">
        <f t="shared" ref="H4:H67" si="2">IF(E4&gt;0,B4," ")</f>
        <v xml:space="preserve"> </v>
      </c>
    </row>
    <row r="5" spans="1:8" x14ac:dyDescent="0.3">
      <c r="A5" s="1" t="str">
        <f>Stellenbeschreibung!B50</f>
        <v>Empfang und Betreuung von Besuchenden</v>
      </c>
      <c r="B5" s="82">
        <f>Stellenbeschreibung!D50</f>
        <v>0</v>
      </c>
      <c r="C5" s="52" t="s">
        <v>142</v>
      </c>
      <c r="F5" s="95">
        <f t="shared" si="0"/>
        <v>0</v>
      </c>
      <c r="G5" s="86" t="str">
        <f t="shared" si="1"/>
        <v xml:space="preserve"> </v>
      </c>
      <c r="H5" s="87" t="str">
        <f t="shared" si="2"/>
        <v xml:space="preserve"> </v>
      </c>
    </row>
    <row r="6" spans="1:8" x14ac:dyDescent="0.3">
      <c r="A6" s="1" t="str">
        <f>Stellenbeschreibung!B51</f>
        <v>Zuarbeit und Unterstützung für Gottesdienste und Veranstaltungen</v>
      </c>
      <c r="B6" s="82" t="str">
        <f>Stellenbeschreibung!D51</f>
        <v>     </v>
      </c>
      <c r="C6" s="52" t="s">
        <v>156</v>
      </c>
      <c r="F6" s="95" t="str">
        <f t="shared" si="0"/>
        <v>     </v>
      </c>
      <c r="G6" s="86" t="str">
        <f t="shared" si="1"/>
        <v xml:space="preserve"> </v>
      </c>
      <c r="H6" s="87" t="str">
        <f t="shared" si="2"/>
        <v xml:space="preserve"> </v>
      </c>
    </row>
    <row r="7" spans="1:8" x14ac:dyDescent="0.3">
      <c r="A7" s="1" t="str">
        <f>Stellenbeschreibung!B52</f>
        <v>Weiterleitung von Liedern an Organisten</v>
      </c>
      <c r="B7" s="82" t="str">
        <f>Stellenbeschreibung!D52</f>
        <v>     </v>
      </c>
      <c r="C7" s="52" t="s">
        <v>157</v>
      </c>
      <c r="F7" s="95" t="str">
        <f t="shared" si="0"/>
        <v>     </v>
      </c>
      <c r="G7" s="86" t="str">
        <f t="shared" si="1"/>
        <v xml:space="preserve"> </v>
      </c>
      <c r="H7" s="87" t="str">
        <f t="shared" si="2"/>
        <v xml:space="preserve"> </v>
      </c>
    </row>
    <row r="8" spans="1:8" ht="18.55" customHeight="1" x14ac:dyDescent="0.3">
      <c r="A8" s="1" t="str">
        <f>Stellenbeschreibung!B53</f>
        <v>Koordination der Kirchendiener- und Organistendienste (Lieder, Einsatzplan etc.)</v>
      </c>
      <c r="B8" s="82" t="str">
        <f>Stellenbeschreibung!D53</f>
        <v>     </v>
      </c>
      <c r="C8" s="52" t="s">
        <v>158</v>
      </c>
      <c r="F8" s="95" t="str">
        <f t="shared" si="0"/>
        <v>     </v>
      </c>
      <c r="G8" s="86" t="str">
        <f t="shared" si="1"/>
        <v xml:space="preserve"> </v>
      </c>
      <c r="H8" s="87" t="str">
        <f t="shared" si="2"/>
        <v xml:space="preserve"> </v>
      </c>
    </row>
    <row r="9" spans="1:8" ht="26.6" x14ac:dyDescent="0.3">
      <c r="A9" s="1" t="str">
        <f>Stellenbeschreibung!B54</f>
        <v>Vor- und Nachbereitung von Sitzungen (Einlad., Tagesordnung, Protokolle etc.)</v>
      </c>
      <c r="B9" s="82" t="str">
        <f>Stellenbeschreibung!D54</f>
        <v>     </v>
      </c>
      <c r="D9" s="50" t="s">
        <v>161</v>
      </c>
      <c r="F9" s="95" t="str">
        <f t="shared" si="0"/>
        <v xml:space="preserve"> </v>
      </c>
      <c r="G9" s="86" t="str">
        <f t="shared" si="1"/>
        <v>     </v>
      </c>
      <c r="H9" s="87" t="str">
        <f t="shared" si="2"/>
        <v xml:space="preserve"> </v>
      </c>
    </row>
    <row r="10" spans="1:8" x14ac:dyDescent="0.3">
      <c r="A10" s="1" t="str">
        <f>Stellenbeschreibung!B55</f>
        <v>Führen von Raumbelegungsplänen</v>
      </c>
      <c r="B10" s="82" t="str">
        <f>Stellenbeschreibung!D55</f>
        <v>     </v>
      </c>
      <c r="C10" s="52" t="s">
        <v>158</v>
      </c>
      <c r="F10" s="95" t="str">
        <f t="shared" si="0"/>
        <v>     </v>
      </c>
      <c r="G10" s="86" t="str">
        <f t="shared" si="1"/>
        <v xml:space="preserve"> </v>
      </c>
      <c r="H10" s="87" t="str">
        <f t="shared" si="2"/>
        <v xml:space="preserve"> </v>
      </c>
    </row>
    <row r="11" spans="1:8" x14ac:dyDescent="0.3">
      <c r="A11" s="1">
        <f>Stellenbeschreibung!B56</f>
        <v>0</v>
      </c>
      <c r="B11" s="82">
        <f>Stellenbeschreibung!D56</f>
        <v>0</v>
      </c>
      <c r="C11" s="62"/>
      <c r="D11" s="63"/>
      <c r="E11" s="63"/>
      <c r="F11" s="95" t="str">
        <f t="shared" si="0"/>
        <v xml:space="preserve"> </v>
      </c>
      <c r="G11" s="86" t="str">
        <f t="shared" si="1"/>
        <v xml:space="preserve"> </v>
      </c>
      <c r="H11" s="87" t="str">
        <f t="shared" si="2"/>
        <v xml:space="preserve"> </v>
      </c>
    </row>
    <row r="12" spans="1:8" x14ac:dyDescent="0.3">
      <c r="B12" s="82"/>
      <c r="F12" s="95" t="str">
        <f t="shared" si="0"/>
        <v xml:space="preserve"> </v>
      </c>
      <c r="G12" s="86" t="str">
        <f t="shared" si="1"/>
        <v xml:space="preserve"> </v>
      </c>
      <c r="H12" s="87" t="str">
        <f t="shared" si="2"/>
        <v xml:space="preserve"> </v>
      </c>
    </row>
    <row r="13" spans="1:8" s="71" customFormat="1" x14ac:dyDescent="0.3">
      <c r="A13" s="59" t="str">
        <f>Stellenbeschreibung!B58</f>
        <v>Gemeindegliederverwaltung</v>
      </c>
      <c r="B13" s="81"/>
      <c r="C13" s="65"/>
      <c r="D13" s="66"/>
      <c r="E13" s="66"/>
      <c r="F13" s="94" t="str">
        <f t="shared" si="0"/>
        <v xml:space="preserve"> </v>
      </c>
      <c r="G13" s="61" t="str">
        <f t="shared" si="1"/>
        <v xml:space="preserve"> </v>
      </c>
      <c r="H13" s="70" t="str">
        <f t="shared" si="2"/>
        <v xml:space="preserve"> </v>
      </c>
    </row>
    <row r="14" spans="1:8" x14ac:dyDescent="0.3">
      <c r="A14" s="1" t="str">
        <f>Stellenbeschreibung!B59</f>
        <v>Pflege, Bearbeitung und Verwaltung des kirchlichen Meldewesens (DaviP)</v>
      </c>
      <c r="B14" s="82">
        <f>Stellenbeschreibung!D59</f>
        <v>0</v>
      </c>
      <c r="D14" s="50" t="s">
        <v>163</v>
      </c>
      <c r="F14" s="95" t="str">
        <f t="shared" si="0"/>
        <v xml:space="preserve"> </v>
      </c>
      <c r="G14" s="86">
        <f t="shared" si="1"/>
        <v>0</v>
      </c>
      <c r="H14" s="87" t="str">
        <f t="shared" si="2"/>
        <v xml:space="preserve"> </v>
      </c>
    </row>
    <row r="15" spans="1:8" x14ac:dyDescent="0.3">
      <c r="A15" s="1" t="str">
        <f>Stellenbeschreibung!B60</f>
        <v>Erstellen von Listen, Auswertungen und Verzeichnissen</v>
      </c>
      <c r="B15" s="82" t="str">
        <f>Stellenbeschreibung!D60</f>
        <v>     </v>
      </c>
      <c r="D15" s="50" t="s">
        <v>164</v>
      </c>
      <c r="F15" s="95" t="str">
        <f t="shared" si="0"/>
        <v xml:space="preserve"> </v>
      </c>
      <c r="G15" s="86" t="str">
        <f t="shared" si="1"/>
        <v>     </v>
      </c>
      <c r="H15" s="87" t="str">
        <f t="shared" si="2"/>
        <v xml:space="preserve"> </v>
      </c>
    </row>
    <row r="16" spans="1:8" ht="26.6" x14ac:dyDescent="0.3">
      <c r="A16" s="1" t="str">
        <f>Stellenbeschreibung!B61</f>
        <v>Verwaltungsmäßige Vor- und Nacharbeit der Kasualien (Taufen, Konfirmation etc.)</v>
      </c>
      <c r="B16" s="82" t="str">
        <f>Stellenbeschreibung!D61</f>
        <v>     </v>
      </c>
      <c r="C16" s="52" t="s">
        <v>161</v>
      </c>
      <c r="F16" s="95" t="str">
        <f t="shared" si="0"/>
        <v>     </v>
      </c>
      <c r="G16" s="86" t="str">
        <f t="shared" si="1"/>
        <v xml:space="preserve"> </v>
      </c>
      <c r="H16" s="87" t="str">
        <f t="shared" si="2"/>
        <v xml:space="preserve"> </v>
      </c>
    </row>
    <row r="17" spans="1:8" x14ac:dyDescent="0.3">
      <c r="A17" s="1" t="str">
        <f>Stellenbeschreibung!B62</f>
        <v>Mitwirkung bei der Führung von Kirchenbüchern</v>
      </c>
      <c r="B17" s="82">
        <f>Stellenbeschreibung!D62</f>
        <v>0</v>
      </c>
      <c r="D17" s="50" t="s">
        <v>160</v>
      </c>
      <c r="F17" s="95" t="str">
        <f t="shared" si="0"/>
        <v xml:space="preserve"> </v>
      </c>
      <c r="G17" s="86">
        <f t="shared" si="1"/>
        <v>0</v>
      </c>
      <c r="H17" s="87" t="str">
        <f t="shared" si="2"/>
        <v xml:space="preserve"> </v>
      </c>
    </row>
    <row r="18" spans="1:8" x14ac:dyDescent="0.3">
      <c r="A18" s="1" t="str">
        <f>Stellenbeschreibung!B63</f>
        <v>selbständige Führung der Kirchenbücher</v>
      </c>
      <c r="B18" s="82" t="str">
        <f>Stellenbeschreibung!D63</f>
        <v>     </v>
      </c>
      <c r="E18" s="50" t="s">
        <v>162</v>
      </c>
      <c r="F18" s="95" t="str">
        <f t="shared" si="0"/>
        <v xml:space="preserve"> </v>
      </c>
      <c r="G18" s="86" t="str">
        <f t="shared" si="1"/>
        <v xml:space="preserve"> </v>
      </c>
      <c r="H18" s="87" t="str">
        <f t="shared" si="2"/>
        <v>     </v>
      </c>
    </row>
    <row r="19" spans="1:8" x14ac:dyDescent="0.3">
      <c r="A19" s="1" t="str">
        <f>Stellenbeschreibung!B64</f>
        <v>Ausstellen von pfarramtlichen Bescheinigungen</v>
      </c>
      <c r="B19" s="82" t="str">
        <f>Stellenbeschreibung!D64</f>
        <v>     </v>
      </c>
      <c r="C19" s="52" t="s">
        <v>161</v>
      </c>
      <c r="F19" s="95" t="str">
        <f t="shared" si="0"/>
        <v>     </v>
      </c>
      <c r="G19" s="86" t="str">
        <f t="shared" si="1"/>
        <v xml:space="preserve"> </v>
      </c>
      <c r="H19" s="87" t="str">
        <f t="shared" si="2"/>
        <v xml:space="preserve"> </v>
      </c>
    </row>
    <row r="20" spans="1:8" x14ac:dyDescent="0.3">
      <c r="A20" s="1" t="str">
        <f>Stellenbeschreibung!B65</f>
        <v>Erstellen von Statistiken</v>
      </c>
      <c r="B20" s="82" t="str">
        <f>Stellenbeschreibung!D65</f>
        <v>     </v>
      </c>
      <c r="D20" s="50" t="s">
        <v>164</v>
      </c>
      <c r="F20" s="95" t="str">
        <f t="shared" si="0"/>
        <v xml:space="preserve"> </v>
      </c>
      <c r="G20" s="86" t="str">
        <f t="shared" si="1"/>
        <v>     </v>
      </c>
      <c r="H20" s="87" t="str">
        <f t="shared" si="2"/>
        <v xml:space="preserve"> </v>
      </c>
    </row>
    <row r="21" spans="1:8" x14ac:dyDescent="0.3">
      <c r="A21" s="1">
        <f>Stellenbeschreibung!B66</f>
        <v>0</v>
      </c>
      <c r="B21" s="82">
        <f>Stellenbeschreibung!D66</f>
        <v>0</v>
      </c>
      <c r="C21" s="62"/>
      <c r="D21" s="63"/>
      <c r="E21" s="63"/>
      <c r="F21" s="95" t="str">
        <f t="shared" si="0"/>
        <v xml:space="preserve"> </v>
      </c>
      <c r="G21" s="86" t="str">
        <f t="shared" si="1"/>
        <v xml:space="preserve"> </v>
      </c>
      <c r="H21" s="87" t="str">
        <f t="shared" si="2"/>
        <v xml:space="preserve"> </v>
      </c>
    </row>
    <row r="22" spans="1:8" x14ac:dyDescent="0.3">
      <c r="B22" s="82" t="str">
        <f>Stellenbeschreibung!D67</f>
        <v>     </v>
      </c>
      <c r="F22" s="95" t="str">
        <f t="shared" si="0"/>
        <v xml:space="preserve"> </v>
      </c>
      <c r="G22" s="86" t="str">
        <f t="shared" si="1"/>
        <v xml:space="preserve"> </v>
      </c>
      <c r="H22" s="87" t="str">
        <f t="shared" si="2"/>
        <v xml:space="preserve"> </v>
      </c>
    </row>
    <row r="23" spans="1:8" s="64" customFormat="1" x14ac:dyDescent="0.3">
      <c r="A23" s="59" t="str">
        <f>Stellenbeschreibung!B68</f>
        <v>Buchhaltung und Finanzen</v>
      </c>
      <c r="B23" s="81"/>
      <c r="C23" s="65"/>
      <c r="D23" s="66"/>
      <c r="E23" s="66"/>
      <c r="F23" s="94" t="str">
        <f t="shared" si="0"/>
        <v xml:space="preserve"> </v>
      </c>
      <c r="G23" s="61" t="str">
        <f t="shared" si="1"/>
        <v xml:space="preserve"> </v>
      </c>
      <c r="H23" s="70" t="str">
        <f t="shared" si="2"/>
        <v xml:space="preserve"> </v>
      </c>
    </row>
    <row r="24" spans="1:8" x14ac:dyDescent="0.3">
      <c r="A24" s="1" t="str">
        <f>Stellenbeschreibung!B69</f>
        <v>Mitwirkung bei der Führung der Pfarramtskasse</v>
      </c>
      <c r="B24" s="82">
        <f>Stellenbeschreibung!D69</f>
        <v>0</v>
      </c>
      <c r="D24" s="50" t="s">
        <v>162</v>
      </c>
      <c r="F24" s="95" t="str">
        <f t="shared" si="0"/>
        <v xml:space="preserve"> </v>
      </c>
      <c r="G24" s="86">
        <f t="shared" si="1"/>
        <v>0</v>
      </c>
      <c r="H24" s="87" t="str">
        <f t="shared" si="2"/>
        <v xml:space="preserve"> </v>
      </c>
    </row>
    <row r="25" spans="1:8" x14ac:dyDescent="0.3">
      <c r="A25" s="1" t="str">
        <f>Stellenbeschreibung!B70</f>
        <v>selbständige Führung der Pfarramtskasse</v>
      </c>
      <c r="B25" s="82">
        <f>Stellenbeschreibung!D70</f>
        <v>0</v>
      </c>
      <c r="E25" s="50" t="s">
        <v>163</v>
      </c>
      <c r="F25" s="95" t="str">
        <f t="shared" si="0"/>
        <v xml:space="preserve"> </v>
      </c>
      <c r="G25" s="86" t="str">
        <f t="shared" si="1"/>
        <v xml:space="preserve"> </v>
      </c>
      <c r="H25" s="87">
        <f t="shared" si="2"/>
        <v>0</v>
      </c>
    </row>
    <row r="26" spans="1:8" x14ac:dyDescent="0.3">
      <c r="A26" s="1" t="str">
        <f>Stellenbeschreibung!B71</f>
        <v>Abrechnung von Freizeiten</v>
      </c>
      <c r="B26" s="82">
        <f>Stellenbeschreibung!D71</f>
        <v>0</v>
      </c>
      <c r="E26" s="50" t="s">
        <v>164</v>
      </c>
      <c r="F26" s="95" t="str">
        <f t="shared" si="0"/>
        <v xml:space="preserve"> </v>
      </c>
      <c r="G26" s="86" t="str">
        <f t="shared" si="1"/>
        <v xml:space="preserve"> </v>
      </c>
      <c r="H26" s="87">
        <f t="shared" si="2"/>
        <v>0</v>
      </c>
    </row>
    <row r="27" spans="1:8" x14ac:dyDescent="0.3">
      <c r="A27" s="1" t="str">
        <f>Stellenbeschreibung!B72</f>
        <v>Abrechnen von Kollekten, Sammlungen, Opfern, Spenden</v>
      </c>
      <c r="B27" s="82" t="str">
        <f>Stellenbeschreibung!D72</f>
        <v>     </v>
      </c>
      <c r="D27" s="50" t="s">
        <v>155</v>
      </c>
      <c r="F27" s="95" t="str">
        <f t="shared" si="0"/>
        <v xml:space="preserve"> </v>
      </c>
      <c r="G27" s="86" t="str">
        <f t="shared" si="1"/>
        <v>     </v>
      </c>
      <c r="H27" s="87" t="str">
        <f t="shared" si="2"/>
        <v xml:space="preserve"> </v>
      </c>
    </row>
    <row r="28" spans="1:8" x14ac:dyDescent="0.3">
      <c r="A28" s="1" t="str">
        <f>Stellenbeschreibung!B73</f>
        <v>Erstellen von Spendenbescheinigungen</v>
      </c>
      <c r="B28" s="82" t="str">
        <f>Stellenbeschreibung!D73</f>
        <v>     </v>
      </c>
      <c r="D28" s="50" t="s">
        <v>162</v>
      </c>
      <c r="F28" s="95" t="str">
        <f t="shared" si="0"/>
        <v xml:space="preserve"> </v>
      </c>
      <c r="G28" s="86" t="str">
        <f t="shared" si="1"/>
        <v>     </v>
      </c>
      <c r="H28" s="87" t="str">
        <f t="shared" si="2"/>
        <v xml:space="preserve"> </v>
      </c>
    </row>
    <row r="29" spans="1:8" ht="26.6" x14ac:dyDescent="0.3">
      <c r="A29" s="1" t="str">
        <f>Stellenbeschreibung!B74</f>
        <v>Abrechnen von Projekten und Veranstaltungen (z. B. Freizeiten, Konzerte, Gemeindefeste)</v>
      </c>
      <c r="B29" s="82" t="str">
        <f>Stellenbeschreibung!D74</f>
        <v>     </v>
      </c>
      <c r="E29" s="50" t="s">
        <v>164</v>
      </c>
      <c r="F29" s="95" t="str">
        <f t="shared" si="0"/>
        <v xml:space="preserve"> </v>
      </c>
      <c r="G29" s="86" t="str">
        <f t="shared" si="1"/>
        <v xml:space="preserve"> </v>
      </c>
      <c r="H29" s="87" t="str">
        <f t="shared" si="2"/>
        <v>     </v>
      </c>
    </row>
    <row r="30" spans="1:8" ht="26.6" x14ac:dyDescent="0.3">
      <c r="A30" s="1" t="str">
        <f>Stellenbeschreibung!B75</f>
        <v>Bearbeiten von Rechnungen (z. B. sachliche und rechnerische Prüfung, Vorlage zur Kassenanordnung und Weiterleiten an VSA)</v>
      </c>
      <c r="B30" s="82">
        <f>Stellenbeschreibung!D75</f>
        <v>0</v>
      </c>
      <c r="D30" s="50" t="s">
        <v>162</v>
      </c>
      <c r="F30" s="95" t="str">
        <f t="shared" si="0"/>
        <v xml:space="preserve"> </v>
      </c>
      <c r="G30" s="86">
        <f t="shared" si="1"/>
        <v>0</v>
      </c>
      <c r="H30" s="87" t="str">
        <f t="shared" si="2"/>
        <v xml:space="preserve"> </v>
      </c>
    </row>
    <row r="31" spans="1:8" x14ac:dyDescent="0.3">
      <c r="A31" s="1" t="str">
        <f>Stellenbeschreibung!B76</f>
        <v>Abstimmung, Koordination von Daten / Unterlagen mit dem VSA</v>
      </c>
      <c r="B31" s="82" t="str">
        <f>Stellenbeschreibung!D76</f>
        <v>     </v>
      </c>
      <c r="C31" s="52" t="s">
        <v>157</v>
      </c>
      <c r="F31" s="95" t="str">
        <f t="shared" si="0"/>
        <v>     </v>
      </c>
      <c r="G31" s="86" t="str">
        <f t="shared" si="1"/>
        <v xml:space="preserve"> </v>
      </c>
      <c r="H31" s="87" t="str">
        <f t="shared" si="2"/>
        <v xml:space="preserve"> </v>
      </c>
    </row>
    <row r="32" spans="1:8" x14ac:dyDescent="0.3">
      <c r="A32" s="1" t="str">
        <f>Stellenbeschreibung!B77</f>
        <v>Erledigung der folgenden Bankgeschäfte:      </v>
      </c>
      <c r="B32" s="82">
        <f>Stellenbeschreibung!D77</f>
        <v>0</v>
      </c>
      <c r="F32" s="95" t="str">
        <f t="shared" si="0"/>
        <v xml:space="preserve"> </v>
      </c>
      <c r="G32" s="86" t="str">
        <f t="shared" si="1"/>
        <v xml:space="preserve"> </v>
      </c>
      <c r="H32" s="87" t="str">
        <f t="shared" si="2"/>
        <v xml:space="preserve"> </v>
      </c>
    </row>
    <row r="33" spans="1:8" x14ac:dyDescent="0.3">
      <c r="A33" s="1">
        <f>Stellenbeschreibung!B78</f>
        <v>0</v>
      </c>
      <c r="B33" s="82">
        <f>Stellenbeschreibung!D78</f>
        <v>0</v>
      </c>
      <c r="C33" s="62"/>
      <c r="D33" s="63"/>
      <c r="E33" s="63"/>
      <c r="F33" s="95" t="str">
        <f t="shared" si="0"/>
        <v xml:space="preserve"> </v>
      </c>
      <c r="G33" s="86" t="str">
        <f t="shared" si="1"/>
        <v xml:space="preserve"> </v>
      </c>
      <c r="H33" s="87" t="str">
        <f t="shared" si="2"/>
        <v xml:space="preserve"> </v>
      </c>
    </row>
    <row r="34" spans="1:8" x14ac:dyDescent="0.3">
      <c r="B34" s="82" t="str">
        <f>Stellenbeschreibung!D79</f>
        <v>     </v>
      </c>
      <c r="F34" s="95" t="str">
        <f t="shared" si="0"/>
        <v xml:space="preserve"> </v>
      </c>
      <c r="G34" s="86" t="str">
        <f t="shared" si="1"/>
        <v xml:space="preserve"> </v>
      </c>
      <c r="H34" s="87" t="str">
        <f t="shared" si="2"/>
        <v xml:space="preserve"> </v>
      </c>
    </row>
    <row r="35" spans="1:8" s="64" customFormat="1" x14ac:dyDescent="0.3">
      <c r="A35" s="59" t="str">
        <f>Stellenbeschreibung!B80</f>
        <v>Allgemeine Sekretariats- und Verwaltungsarbeiten</v>
      </c>
      <c r="B35" s="81"/>
      <c r="C35" s="65"/>
      <c r="D35" s="66"/>
      <c r="E35" s="66"/>
      <c r="F35" s="94" t="str">
        <f t="shared" si="0"/>
        <v xml:space="preserve"> </v>
      </c>
      <c r="G35" s="61" t="str">
        <f t="shared" si="1"/>
        <v xml:space="preserve"> </v>
      </c>
      <c r="H35" s="70" t="str">
        <f t="shared" si="2"/>
        <v xml:space="preserve"> </v>
      </c>
    </row>
    <row r="36" spans="1:8" s="64" customFormat="1" x14ac:dyDescent="0.3">
      <c r="A36" s="59" t="str">
        <f>Stellenbeschreibung!B81</f>
        <v>Dokumentenerstellung und Versand</v>
      </c>
      <c r="B36" s="81"/>
      <c r="C36" s="65"/>
      <c r="D36" s="66"/>
      <c r="E36" s="66"/>
      <c r="F36" s="94" t="str">
        <f t="shared" si="0"/>
        <v xml:space="preserve"> </v>
      </c>
      <c r="G36" s="61" t="str">
        <f t="shared" si="1"/>
        <v xml:space="preserve"> </v>
      </c>
      <c r="H36" s="70" t="str">
        <f t="shared" si="2"/>
        <v xml:space="preserve"> </v>
      </c>
    </row>
    <row r="37" spans="1:8" ht="26.6" x14ac:dyDescent="0.3">
      <c r="A37" s="1" t="str">
        <f>Stellenbeschreibung!B82</f>
        <v>Bearbeiten von  Schriftverkehr (Briefe, E-Mails) nach Weisung (z.B. nach Diktat)</v>
      </c>
      <c r="B37" s="82">
        <f>Stellenbeschreibung!D82</f>
        <v>0</v>
      </c>
      <c r="C37" s="52" t="s">
        <v>160</v>
      </c>
      <c r="F37" s="95">
        <f t="shared" si="0"/>
        <v>0</v>
      </c>
      <c r="G37" s="86" t="str">
        <f t="shared" si="1"/>
        <v xml:space="preserve"> </v>
      </c>
      <c r="H37" s="87" t="str">
        <f t="shared" si="2"/>
        <v xml:space="preserve"> </v>
      </c>
    </row>
    <row r="38" spans="1:8" x14ac:dyDescent="0.3">
      <c r="A38" s="1" t="str">
        <f>Stellenbeschreibung!B83</f>
        <v>Selbständige Bearbeitung von Schriftverkehr</v>
      </c>
      <c r="B38" s="82">
        <f>Stellenbeschreibung!D83</f>
        <v>0</v>
      </c>
      <c r="D38" s="50" t="s">
        <v>165</v>
      </c>
      <c r="F38" s="95" t="str">
        <f t="shared" si="0"/>
        <v xml:space="preserve"> </v>
      </c>
      <c r="G38" s="86">
        <f t="shared" si="1"/>
        <v>0</v>
      </c>
      <c r="H38" s="87" t="str">
        <f t="shared" si="2"/>
        <v xml:space="preserve"> </v>
      </c>
    </row>
    <row r="39" spans="1:8" x14ac:dyDescent="0.3">
      <c r="A39" s="1" t="str">
        <f>Stellenbeschreibung!B84</f>
        <v>allgemeine Schreibarbeiten und Fotokopien</v>
      </c>
      <c r="B39" s="82" t="str">
        <f>Stellenbeschreibung!D84</f>
        <v>     </v>
      </c>
      <c r="C39" s="52" t="s">
        <v>160</v>
      </c>
      <c r="F39" s="95" t="str">
        <f t="shared" si="0"/>
        <v>     </v>
      </c>
      <c r="G39" s="86" t="str">
        <f t="shared" si="1"/>
        <v xml:space="preserve"> </v>
      </c>
      <c r="H39" s="87" t="str">
        <f t="shared" si="2"/>
        <v xml:space="preserve"> </v>
      </c>
    </row>
    <row r="40" spans="1:8" x14ac:dyDescent="0.3">
      <c r="A40" s="1" t="str">
        <f>Stellenbeschreibung!B85</f>
        <v>Erstellen von Listen (Verteiler, Telefonlisten, Geburtstagslisten)</v>
      </c>
      <c r="B40" s="82" t="str">
        <f>Stellenbeschreibung!D85</f>
        <v>     </v>
      </c>
      <c r="C40" s="52" t="s">
        <v>164</v>
      </c>
      <c r="F40" s="95" t="str">
        <f t="shared" si="0"/>
        <v>     </v>
      </c>
      <c r="G40" s="86" t="str">
        <f t="shared" si="1"/>
        <v xml:space="preserve"> </v>
      </c>
      <c r="H40" s="87" t="str">
        <f t="shared" si="2"/>
        <v xml:space="preserve"> </v>
      </c>
    </row>
    <row r="41" spans="1:8" x14ac:dyDescent="0.3">
      <c r="A41" s="1" t="str">
        <f>Stellenbeschreibung!B86</f>
        <v>Koordination des Versands des Gemeindebriefes</v>
      </c>
      <c r="B41" s="82" t="str">
        <f>Stellenbeschreibung!D86</f>
        <v>     </v>
      </c>
      <c r="C41" s="52" t="s">
        <v>164</v>
      </c>
      <c r="F41" s="95" t="str">
        <f t="shared" si="0"/>
        <v>     </v>
      </c>
      <c r="G41" s="86" t="str">
        <f t="shared" si="1"/>
        <v xml:space="preserve"> </v>
      </c>
      <c r="H41" s="87" t="str">
        <f t="shared" si="2"/>
        <v xml:space="preserve"> </v>
      </c>
    </row>
    <row r="42" spans="1:8" x14ac:dyDescent="0.3">
      <c r="A42" s="1">
        <f>Stellenbeschreibung!B87</f>
        <v>0</v>
      </c>
      <c r="B42" s="82">
        <f>Stellenbeschreibung!D87</f>
        <v>0</v>
      </c>
      <c r="C42" s="62"/>
      <c r="D42" s="63"/>
      <c r="E42" s="63"/>
      <c r="F42" s="95" t="str">
        <f t="shared" si="0"/>
        <v xml:space="preserve"> </v>
      </c>
      <c r="G42" s="86" t="str">
        <f t="shared" si="1"/>
        <v xml:space="preserve"> </v>
      </c>
      <c r="H42" s="87" t="str">
        <f t="shared" si="2"/>
        <v xml:space="preserve"> </v>
      </c>
    </row>
    <row r="43" spans="1:8" x14ac:dyDescent="0.3">
      <c r="B43" s="82" t="str">
        <f>Stellenbeschreibung!D88</f>
        <v>     </v>
      </c>
      <c r="F43" s="95" t="str">
        <f t="shared" si="0"/>
        <v xml:space="preserve"> </v>
      </c>
      <c r="G43" s="86" t="str">
        <f t="shared" si="1"/>
        <v xml:space="preserve"> </v>
      </c>
      <c r="H43" s="87" t="str">
        <f t="shared" si="2"/>
        <v xml:space="preserve"> </v>
      </c>
    </row>
    <row r="44" spans="1:8" s="64" customFormat="1" x14ac:dyDescent="0.3">
      <c r="A44" s="59" t="str">
        <f>Stellenbeschreibung!B89</f>
        <v>Terminkoordination</v>
      </c>
      <c r="B44" s="81"/>
      <c r="C44" s="65"/>
      <c r="D44" s="66"/>
      <c r="E44" s="66"/>
      <c r="F44" s="94" t="str">
        <f t="shared" si="0"/>
        <v xml:space="preserve"> </v>
      </c>
      <c r="G44" s="61" t="str">
        <f t="shared" si="1"/>
        <v xml:space="preserve"> </v>
      </c>
      <c r="H44" s="70" t="str">
        <f t="shared" si="2"/>
        <v xml:space="preserve"> </v>
      </c>
    </row>
    <row r="45" spans="1:8" x14ac:dyDescent="0.3">
      <c r="A45" s="1" t="str">
        <f>Stellenbeschreibung!B90</f>
        <v>Pflege und Koordination der Termine</v>
      </c>
      <c r="B45" s="82" t="str">
        <f>Stellenbeschreibung!D90</f>
        <v>     </v>
      </c>
      <c r="C45" s="52" t="s">
        <v>158</v>
      </c>
      <c r="F45" s="95" t="str">
        <f t="shared" si="0"/>
        <v>     </v>
      </c>
      <c r="G45" s="86" t="str">
        <f t="shared" si="1"/>
        <v xml:space="preserve"> </v>
      </c>
      <c r="H45" s="87" t="str">
        <f t="shared" si="2"/>
        <v xml:space="preserve"> </v>
      </c>
    </row>
    <row r="46" spans="1:8" x14ac:dyDescent="0.3">
      <c r="A46" s="1" t="str">
        <f>Stellenbeschreibung!B91</f>
        <v>Beantwortung von Terminanfragen, Terminabsprachen gegenüber Dritten</v>
      </c>
      <c r="B46" s="82" t="str">
        <f>Stellenbeschreibung!D91</f>
        <v>     </v>
      </c>
      <c r="C46" s="52" t="s">
        <v>158</v>
      </c>
      <c r="F46" s="95" t="str">
        <f t="shared" si="0"/>
        <v>     </v>
      </c>
      <c r="G46" s="86" t="str">
        <f t="shared" si="1"/>
        <v xml:space="preserve"> </v>
      </c>
      <c r="H46" s="87" t="str">
        <f t="shared" si="2"/>
        <v xml:space="preserve"> </v>
      </c>
    </row>
    <row r="47" spans="1:8" x14ac:dyDescent="0.3">
      <c r="A47" s="1" t="str">
        <f>Stellenbeschreibung!B92</f>
        <v>Führen von Dienstplänen, Urlaubslisten etc.</v>
      </c>
      <c r="B47" s="82" t="str">
        <f>Stellenbeschreibung!D92</f>
        <v>     </v>
      </c>
      <c r="C47" s="52" t="s">
        <v>158</v>
      </c>
      <c r="F47" s="95" t="str">
        <f t="shared" si="0"/>
        <v>     </v>
      </c>
      <c r="G47" s="86" t="str">
        <f t="shared" si="1"/>
        <v xml:space="preserve"> </v>
      </c>
      <c r="H47" s="87" t="str">
        <f t="shared" si="2"/>
        <v xml:space="preserve"> </v>
      </c>
    </row>
    <row r="48" spans="1:8" ht="26.6" x14ac:dyDescent="0.3">
      <c r="A48" s="1" t="str">
        <f>Stellenbeschreibung!B93</f>
        <v>Selbständiges Führen von Terminkalendern u. Überwachen der Termine  für folgende Personen:</v>
      </c>
      <c r="B48" s="82" t="str">
        <f>Stellenbeschreibung!D93</f>
        <v>     </v>
      </c>
      <c r="F48" s="95" t="str">
        <f t="shared" si="0"/>
        <v xml:space="preserve"> </v>
      </c>
      <c r="G48" s="86" t="str">
        <f t="shared" si="1"/>
        <v xml:space="preserve"> </v>
      </c>
      <c r="H48" s="87" t="str">
        <f t="shared" si="2"/>
        <v xml:space="preserve"> </v>
      </c>
    </row>
    <row r="49" spans="1:8" x14ac:dyDescent="0.3">
      <c r="A49" s="1" t="str">
        <f>Stellenbeschreibung!B94</f>
        <v>     </v>
      </c>
      <c r="B49" s="82">
        <f>Stellenbeschreibung!D94</f>
        <v>0</v>
      </c>
      <c r="C49" s="52" t="s">
        <v>158</v>
      </c>
      <c r="F49" s="95">
        <f t="shared" si="0"/>
        <v>0</v>
      </c>
      <c r="G49" s="86" t="str">
        <f t="shared" si="1"/>
        <v xml:space="preserve"> </v>
      </c>
      <c r="H49" s="87" t="str">
        <f t="shared" si="2"/>
        <v xml:space="preserve"> </v>
      </c>
    </row>
    <row r="50" spans="1:8" x14ac:dyDescent="0.3">
      <c r="A50" s="1" t="str">
        <f>Stellenbeschreibung!B95</f>
        <v>Weitergabe / Eintragung von Terminen an Medien</v>
      </c>
      <c r="B50" s="82" t="str">
        <f>Stellenbeschreibung!D95</f>
        <v>     </v>
      </c>
      <c r="C50" s="52" t="s">
        <v>158</v>
      </c>
      <c r="F50" s="95" t="str">
        <f t="shared" si="0"/>
        <v>     </v>
      </c>
      <c r="G50" s="86" t="str">
        <f t="shared" si="1"/>
        <v xml:space="preserve"> </v>
      </c>
      <c r="H50" s="87" t="str">
        <f t="shared" si="2"/>
        <v xml:space="preserve"> </v>
      </c>
    </row>
    <row r="51" spans="1:8" x14ac:dyDescent="0.3">
      <c r="A51" s="1" t="str">
        <f>Stellenbeschreibung!B96</f>
        <v>Führen von Wiedervorlagen</v>
      </c>
      <c r="B51" s="82" t="str">
        <f>Stellenbeschreibung!D96</f>
        <v>     </v>
      </c>
      <c r="C51" s="52" t="s">
        <v>158</v>
      </c>
      <c r="F51" s="95" t="str">
        <f t="shared" si="0"/>
        <v>     </v>
      </c>
      <c r="G51" s="86" t="str">
        <f t="shared" si="1"/>
        <v xml:space="preserve"> </v>
      </c>
      <c r="H51" s="87" t="str">
        <f t="shared" si="2"/>
        <v xml:space="preserve"> </v>
      </c>
    </row>
    <row r="52" spans="1:8" x14ac:dyDescent="0.3">
      <c r="A52" s="1">
        <f>Stellenbeschreibung!B97</f>
        <v>0</v>
      </c>
      <c r="B52" s="82">
        <f>Stellenbeschreibung!D97</f>
        <v>0</v>
      </c>
      <c r="C52" s="62"/>
      <c r="D52" s="63"/>
      <c r="E52" s="63"/>
      <c r="F52" s="95" t="str">
        <f t="shared" si="0"/>
        <v xml:space="preserve"> </v>
      </c>
      <c r="G52" s="86" t="str">
        <f t="shared" si="1"/>
        <v xml:space="preserve"> </v>
      </c>
      <c r="H52" s="87" t="str">
        <f t="shared" si="2"/>
        <v xml:space="preserve"> </v>
      </c>
    </row>
    <row r="53" spans="1:8" x14ac:dyDescent="0.3">
      <c r="B53" s="82"/>
      <c r="F53" s="95" t="str">
        <f t="shared" si="0"/>
        <v xml:space="preserve"> </v>
      </c>
      <c r="G53" s="86" t="str">
        <f t="shared" si="1"/>
        <v xml:space="preserve"> </v>
      </c>
      <c r="H53" s="87" t="str">
        <f t="shared" si="2"/>
        <v xml:space="preserve"> </v>
      </c>
    </row>
    <row r="54" spans="1:8" s="64" customFormat="1" x14ac:dyDescent="0.3">
      <c r="A54" s="59" t="str">
        <f>Stellenbeschreibung!B99</f>
        <v>Personal</v>
      </c>
      <c r="B54" s="81"/>
      <c r="C54" s="65"/>
      <c r="D54" s="66"/>
      <c r="E54" s="66"/>
      <c r="F54" s="94" t="str">
        <f t="shared" si="0"/>
        <v xml:space="preserve"> </v>
      </c>
      <c r="G54" s="61" t="str">
        <f t="shared" si="1"/>
        <v xml:space="preserve"> </v>
      </c>
      <c r="H54" s="70" t="str">
        <f t="shared" si="2"/>
        <v xml:space="preserve"> </v>
      </c>
    </row>
    <row r="55" spans="1:8" x14ac:dyDescent="0.3">
      <c r="A55" s="1" t="str">
        <f>Stellenbeschreibung!B100</f>
        <v>Vorbereitung von Unterlagen für VSA und MAV</v>
      </c>
      <c r="B55" s="82" t="str">
        <f>Stellenbeschreibung!D100</f>
        <v>     </v>
      </c>
      <c r="C55" s="52" t="s">
        <v>160</v>
      </c>
      <c r="F55" s="95" t="str">
        <f t="shared" si="0"/>
        <v>     </v>
      </c>
      <c r="G55" s="86" t="str">
        <f t="shared" si="1"/>
        <v xml:space="preserve"> </v>
      </c>
      <c r="H55" s="87" t="str">
        <f t="shared" si="2"/>
        <v xml:space="preserve"> </v>
      </c>
    </row>
    <row r="56" spans="1:8" x14ac:dyDescent="0.3">
      <c r="A56" s="1" t="str">
        <f>Stellenbeschreibung!B101</f>
        <v>Weiterleitung von Unterlagen an Mitarbeitende</v>
      </c>
      <c r="B56" s="82" t="str">
        <f>Stellenbeschreibung!D101</f>
        <v>     </v>
      </c>
      <c r="C56" s="52" t="s">
        <v>160</v>
      </c>
      <c r="F56" s="95" t="str">
        <f t="shared" si="0"/>
        <v>     </v>
      </c>
      <c r="G56" s="86" t="str">
        <f t="shared" si="1"/>
        <v xml:space="preserve"> </v>
      </c>
      <c r="H56" s="87" t="str">
        <f t="shared" si="2"/>
        <v xml:space="preserve"> </v>
      </c>
    </row>
    <row r="57" spans="1:8" x14ac:dyDescent="0.3">
      <c r="A57" s="1" t="str">
        <f>Stellenbeschreibung!B102</f>
        <v>Bearbeiten folgender Versicherungsangelegenheiten mit Schadensmeldung:</v>
      </c>
      <c r="B57" s="82">
        <f>Stellenbeschreibung!D102</f>
        <v>0</v>
      </c>
      <c r="F57" s="95" t="str">
        <f t="shared" si="0"/>
        <v xml:space="preserve"> </v>
      </c>
      <c r="G57" s="86" t="str">
        <f t="shared" si="1"/>
        <v xml:space="preserve"> </v>
      </c>
      <c r="H57" s="87" t="str">
        <f t="shared" si="2"/>
        <v xml:space="preserve"> </v>
      </c>
    </row>
    <row r="58" spans="1:8" x14ac:dyDescent="0.3">
      <c r="A58" s="1">
        <f>Stellenbeschreibung!B103</f>
        <v>0</v>
      </c>
      <c r="B58" s="82">
        <f>Stellenbeschreibung!D103</f>
        <v>0</v>
      </c>
      <c r="C58" s="62"/>
      <c r="D58" s="63"/>
      <c r="E58" s="63"/>
      <c r="F58" s="95" t="str">
        <f t="shared" si="0"/>
        <v xml:space="preserve"> </v>
      </c>
      <c r="G58" s="86" t="str">
        <f t="shared" si="1"/>
        <v xml:space="preserve"> </v>
      </c>
      <c r="H58" s="87" t="str">
        <f t="shared" si="2"/>
        <v xml:space="preserve"> </v>
      </c>
    </row>
    <row r="59" spans="1:8" x14ac:dyDescent="0.3">
      <c r="A59" s="1">
        <f>Stellenbeschreibung!B104</f>
        <v>0</v>
      </c>
      <c r="B59" s="82">
        <f>Stellenbeschreibung!D104</f>
        <v>0</v>
      </c>
      <c r="C59" s="62"/>
      <c r="D59" s="63"/>
      <c r="E59" s="63"/>
      <c r="F59" s="95" t="str">
        <f t="shared" si="0"/>
        <v xml:space="preserve"> </v>
      </c>
      <c r="G59" s="86" t="str">
        <f t="shared" si="1"/>
        <v xml:space="preserve"> </v>
      </c>
      <c r="H59" s="87" t="str">
        <f t="shared" si="2"/>
        <v xml:space="preserve"> </v>
      </c>
    </row>
    <row r="60" spans="1:8" x14ac:dyDescent="0.3">
      <c r="B60" s="82"/>
      <c r="F60" s="95" t="str">
        <f t="shared" si="0"/>
        <v xml:space="preserve"> </v>
      </c>
      <c r="G60" s="86" t="str">
        <f t="shared" si="1"/>
        <v xml:space="preserve"> </v>
      </c>
      <c r="H60" s="87" t="str">
        <f t="shared" si="2"/>
        <v xml:space="preserve"> </v>
      </c>
    </row>
    <row r="61" spans="1:8" s="64" customFormat="1" x14ac:dyDescent="0.3">
      <c r="A61" s="59" t="str">
        <f>Stellenbeschreibung!B106</f>
        <v>Beschaffung und Materialverwaltung</v>
      </c>
      <c r="B61" s="81"/>
      <c r="C61" s="65"/>
      <c r="D61" s="66"/>
      <c r="E61" s="66"/>
      <c r="F61" s="94" t="str">
        <f t="shared" si="0"/>
        <v xml:space="preserve"> </v>
      </c>
      <c r="G61" s="61" t="str">
        <f t="shared" si="1"/>
        <v xml:space="preserve"> </v>
      </c>
      <c r="H61" s="70" t="str">
        <f t="shared" si="2"/>
        <v xml:space="preserve"> </v>
      </c>
    </row>
    <row r="62" spans="1:8" x14ac:dyDescent="0.3">
      <c r="A62" s="1" t="str">
        <f>Stellenbeschreibung!B107</f>
        <v>Beschaffen und Bestellen von Büromaterial, Putzmitteln etc.</v>
      </c>
      <c r="B62" s="82" t="str">
        <f>Stellenbeschreibung!D107</f>
        <v>     </v>
      </c>
      <c r="C62" s="52" t="s">
        <v>164</v>
      </c>
      <c r="F62" s="95" t="str">
        <f t="shared" si="0"/>
        <v>     </v>
      </c>
      <c r="G62" s="86" t="str">
        <f t="shared" si="1"/>
        <v xml:space="preserve"> </v>
      </c>
      <c r="H62" s="87" t="str">
        <f t="shared" si="2"/>
        <v xml:space="preserve"> </v>
      </c>
    </row>
    <row r="63" spans="1:8" x14ac:dyDescent="0.3">
      <c r="A63" s="1" t="str">
        <f>Stellenbeschreibung!B108</f>
        <v>Verwalten von Materialien (Druckerzeugnisse, Vordrucke, etc.)</v>
      </c>
      <c r="B63" s="82" t="str">
        <f>Stellenbeschreibung!D108</f>
        <v>     </v>
      </c>
      <c r="C63" s="52" t="s">
        <v>164</v>
      </c>
      <c r="F63" s="95" t="str">
        <f t="shared" si="0"/>
        <v>     </v>
      </c>
      <c r="G63" s="86" t="str">
        <f t="shared" si="1"/>
        <v xml:space="preserve"> </v>
      </c>
      <c r="H63" s="87" t="str">
        <f t="shared" si="2"/>
        <v xml:space="preserve"> </v>
      </c>
    </row>
    <row r="64" spans="1:8" x14ac:dyDescent="0.3">
      <c r="A64" s="1" t="str">
        <f>Stellenbeschreibung!B109</f>
        <v>Verwalten und Verwahren folgender Schlüssel:</v>
      </c>
      <c r="B64" s="82"/>
      <c r="F64" s="95" t="str">
        <f t="shared" si="0"/>
        <v xml:space="preserve"> </v>
      </c>
      <c r="G64" s="86" t="str">
        <f t="shared" si="1"/>
        <v xml:space="preserve"> </v>
      </c>
      <c r="H64" s="87" t="str">
        <f t="shared" si="2"/>
        <v xml:space="preserve"> </v>
      </c>
    </row>
    <row r="65" spans="1:8" x14ac:dyDescent="0.3">
      <c r="A65" s="1" t="str">
        <f>Stellenbeschreibung!B110</f>
        <v>(z.B. für Pfarramtskasse, Gemeindebüro)</v>
      </c>
      <c r="B65" s="82">
        <f>Stellenbeschreibung!D110</f>
        <v>0</v>
      </c>
      <c r="C65" s="52" t="s">
        <v>164</v>
      </c>
      <c r="F65" s="95">
        <f t="shared" si="0"/>
        <v>0</v>
      </c>
      <c r="G65" s="86" t="str">
        <f t="shared" si="1"/>
        <v xml:space="preserve"> </v>
      </c>
      <c r="H65" s="87" t="str">
        <f t="shared" si="2"/>
        <v xml:space="preserve"> </v>
      </c>
    </row>
    <row r="66" spans="1:8" x14ac:dyDescent="0.3">
      <c r="A66" s="1" t="str">
        <f>Stellenbeschreibung!B111</f>
        <v>Betreuung und einfache Wartung folgender Bürogeräte:</v>
      </c>
      <c r="B66" s="82"/>
      <c r="F66" s="95" t="str">
        <f t="shared" si="0"/>
        <v xml:space="preserve"> </v>
      </c>
      <c r="G66" s="86" t="str">
        <f t="shared" si="1"/>
        <v xml:space="preserve"> </v>
      </c>
      <c r="H66" s="87" t="str">
        <f t="shared" si="2"/>
        <v xml:space="preserve"> </v>
      </c>
    </row>
    <row r="67" spans="1:8" x14ac:dyDescent="0.3">
      <c r="A67" s="1" t="str">
        <f>Stellenbeschreibung!B112</f>
        <v>(z. B. Beamer, Kopierer, Fax, Drucker, Anrufbeantworter)</v>
      </c>
      <c r="B67" s="82">
        <f>Stellenbeschreibung!D112</f>
        <v>0</v>
      </c>
      <c r="C67" s="52" t="s">
        <v>183</v>
      </c>
      <c r="F67" s="95">
        <f t="shared" si="0"/>
        <v>0</v>
      </c>
      <c r="G67" s="86" t="str">
        <f t="shared" si="1"/>
        <v xml:space="preserve"> </v>
      </c>
      <c r="H67" s="87" t="str">
        <f t="shared" si="2"/>
        <v xml:space="preserve"> </v>
      </c>
    </row>
    <row r="68" spans="1:8" x14ac:dyDescent="0.3">
      <c r="A68" s="1">
        <f>Stellenbeschreibung!B113</f>
        <v>0</v>
      </c>
      <c r="B68" s="82" t="str">
        <f>Stellenbeschreibung!D113</f>
        <v>     </v>
      </c>
      <c r="F68" s="95" t="str">
        <f t="shared" ref="F68:F105" si="3">IF(C68&gt;0,B68," ")</f>
        <v xml:space="preserve"> </v>
      </c>
      <c r="G68" s="86" t="str">
        <f t="shared" ref="G68:G105" si="4">IF(D68&gt;0,B68," ")</f>
        <v xml:space="preserve"> </v>
      </c>
      <c r="H68" s="87" t="str">
        <f t="shared" ref="H68:H105" si="5">IF(E68&gt;0,B68," ")</f>
        <v xml:space="preserve"> </v>
      </c>
    </row>
    <row r="69" spans="1:8" s="71" customFormat="1" x14ac:dyDescent="0.3">
      <c r="A69" s="59" t="str">
        <f>Stellenbeschreibung!B114</f>
        <v>Schriftgutverwaltung</v>
      </c>
      <c r="B69" s="81"/>
      <c r="C69" s="65"/>
      <c r="D69" s="66"/>
      <c r="E69" s="66"/>
      <c r="F69" s="94" t="str">
        <f t="shared" si="3"/>
        <v xml:space="preserve"> </v>
      </c>
      <c r="G69" s="61" t="str">
        <f t="shared" si="4"/>
        <v xml:space="preserve"> </v>
      </c>
      <c r="H69" s="70" t="str">
        <f t="shared" si="5"/>
        <v xml:space="preserve"> </v>
      </c>
    </row>
    <row r="70" spans="1:8" x14ac:dyDescent="0.3">
      <c r="A70" s="1" t="str">
        <f>Stellenbeschreibung!B115</f>
        <v>Ablage der Akten nach Aktenplan</v>
      </c>
      <c r="B70" s="82" t="str">
        <f>Stellenbeschreibung!D115</f>
        <v>     </v>
      </c>
      <c r="C70" s="52" t="s">
        <v>162</v>
      </c>
      <c r="F70" s="95" t="str">
        <f t="shared" si="3"/>
        <v>     </v>
      </c>
      <c r="G70" s="86" t="str">
        <f t="shared" si="4"/>
        <v xml:space="preserve"> </v>
      </c>
      <c r="H70" s="87" t="str">
        <f t="shared" si="5"/>
        <v xml:space="preserve"> </v>
      </c>
    </row>
    <row r="71" spans="1:8" x14ac:dyDescent="0.3">
      <c r="A71" s="1" t="str">
        <f>Stellenbeschreibung!B116</f>
        <v>Ablage der Personalakten nach Personalaktenverordnung</v>
      </c>
      <c r="B71" s="82">
        <f>Stellenbeschreibung!D116</f>
        <v>0</v>
      </c>
      <c r="C71" s="52" t="s">
        <v>162</v>
      </c>
      <c r="F71" s="95">
        <f t="shared" si="3"/>
        <v>0</v>
      </c>
      <c r="G71" s="86" t="str">
        <f t="shared" si="4"/>
        <v xml:space="preserve"> </v>
      </c>
      <c r="H71" s="87" t="str">
        <f t="shared" si="5"/>
        <v xml:space="preserve"> </v>
      </c>
    </row>
    <row r="72" spans="1:8" x14ac:dyDescent="0.3">
      <c r="A72" s="1" t="str">
        <f>Stellenbeschreibung!B117</f>
        <v>Archivierung</v>
      </c>
      <c r="B72" s="82" t="str">
        <f>Stellenbeschreibung!D117</f>
        <v>     </v>
      </c>
      <c r="C72" s="52" t="s">
        <v>162</v>
      </c>
      <c r="F72" s="95" t="str">
        <f t="shared" si="3"/>
        <v>     </v>
      </c>
      <c r="G72" s="86" t="str">
        <f t="shared" si="4"/>
        <v xml:space="preserve"> </v>
      </c>
      <c r="H72" s="87" t="str">
        <f t="shared" si="5"/>
        <v xml:space="preserve"> </v>
      </c>
    </row>
    <row r="73" spans="1:8" x14ac:dyDescent="0.3">
      <c r="A73" s="1" t="str">
        <f>Stellenbeschreibung!B118</f>
        <v>Aktenvernichtung</v>
      </c>
      <c r="B73" s="82" t="str">
        <f>Stellenbeschreibung!D118</f>
        <v>     </v>
      </c>
      <c r="C73" s="52" t="s">
        <v>162</v>
      </c>
      <c r="F73" s="95" t="str">
        <f t="shared" si="3"/>
        <v>     </v>
      </c>
      <c r="G73" s="86" t="str">
        <f t="shared" si="4"/>
        <v xml:space="preserve"> </v>
      </c>
      <c r="H73" s="87" t="str">
        <f t="shared" si="5"/>
        <v xml:space="preserve"> </v>
      </c>
    </row>
    <row r="74" spans="1:8" x14ac:dyDescent="0.3">
      <c r="A74" s="1">
        <f>Stellenbeschreibung!B119</f>
        <v>0</v>
      </c>
      <c r="B74" s="82">
        <f>Stellenbeschreibung!D119</f>
        <v>0</v>
      </c>
      <c r="C74" s="62"/>
      <c r="D74" s="63"/>
      <c r="E74" s="63"/>
      <c r="F74" s="95" t="str">
        <f t="shared" si="3"/>
        <v xml:space="preserve"> </v>
      </c>
      <c r="G74" s="86" t="str">
        <f t="shared" si="4"/>
        <v xml:space="preserve"> </v>
      </c>
      <c r="H74" s="87" t="str">
        <f t="shared" si="5"/>
        <v xml:space="preserve"> </v>
      </c>
    </row>
    <row r="75" spans="1:8" x14ac:dyDescent="0.3">
      <c r="B75" s="82" t="str">
        <f>Stellenbeschreibung!D120</f>
        <v>     </v>
      </c>
      <c r="F75" s="95" t="str">
        <f t="shared" si="3"/>
        <v xml:space="preserve"> </v>
      </c>
      <c r="G75" s="86" t="str">
        <f t="shared" si="4"/>
        <v xml:space="preserve"> </v>
      </c>
      <c r="H75" s="87" t="str">
        <f t="shared" si="5"/>
        <v xml:space="preserve"> </v>
      </c>
    </row>
    <row r="76" spans="1:8" s="64" customFormat="1" x14ac:dyDescent="0.3">
      <c r="A76" s="59" t="str">
        <f>Stellenbeschreibung!B121</f>
        <v>Erweiterte Aufgaben nach 6.5 bis 6.8 insgesamt wöchentlich</v>
      </c>
      <c r="B76" s="81">
        <f>Stellenbeschreibung!D121</f>
        <v>0</v>
      </c>
      <c r="C76" s="65"/>
      <c r="D76" s="66"/>
      <c r="E76" s="66"/>
      <c r="F76" s="94" t="str">
        <f t="shared" si="3"/>
        <v xml:space="preserve"> </v>
      </c>
      <c r="G76" s="61" t="str">
        <f t="shared" si="4"/>
        <v xml:space="preserve"> </v>
      </c>
      <c r="H76" s="70" t="str">
        <f t="shared" si="5"/>
        <v xml:space="preserve"> </v>
      </c>
    </row>
    <row r="77" spans="1:8" s="64" customFormat="1" x14ac:dyDescent="0.3">
      <c r="A77" s="59" t="str">
        <f>Stellenbeschreibung!B122</f>
        <v>Organisation des Gemeindelebens</v>
      </c>
      <c r="B77" s="81"/>
      <c r="C77" s="65"/>
      <c r="D77" s="66"/>
      <c r="E77" s="66"/>
      <c r="F77" s="94" t="str">
        <f t="shared" si="3"/>
        <v xml:space="preserve"> </v>
      </c>
      <c r="G77" s="61" t="str">
        <f t="shared" si="4"/>
        <v xml:space="preserve"> </v>
      </c>
      <c r="H77" s="70" t="str">
        <f t="shared" si="5"/>
        <v xml:space="preserve"> </v>
      </c>
    </row>
    <row r="78" spans="1:8" x14ac:dyDescent="0.3">
      <c r="A78" s="1" t="str">
        <f>Stellenbeschreibung!B123</f>
        <v>Organisation von Festen</v>
      </c>
      <c r="B78" s="82">
        <f>Stellenbeschreibung!D123</f>
        <v>0</v>
      </c>
      <c r="E78" s="50" t="s">
        <v>156</v>
      </c>
      <c r="F78" s="95" t="str">
        <f t="shared" si="3"/>
        <v xml:space="preserve"> </v>
      </c>
      <c r="G78" s="86" t="str">
        <f t="shared" si="4"/>
        <v xml:space="preserve"> </v>
      </c>
      <c r="H78" s="87">
        <f t="shared" si="5"/>
        <v>0</v>
      </c>
    </row>
    <row r="79" spans="1:8" x14ac:dyDescent="0.3">
      <c r="A79" s="1" t="str">
        <f>Stellenbeschreibung!B124</f>
        <v>Aufgaben für Gemeindegruppen/-kreise</v>
      </c>
      <c r="B79" s="82" t="str">
        <f>Stellenbeschreibung!D124</f>
        <v>     </v>
      </c>
      <c r="E79" s="50" t="s">
        <v>158</v>
      </c>
      <c r="F79" s="95" t="str">
        <f t="shared" si="3"/>
        <v xml:space="preserve"> </v>
      </c>
      <c r="G79" s="86" t="str">
        <f t="shared" si="4"/>
        <v xml:space="preserve"> </v>
      </c>
      <c r="H79" s="87" t="str">
        <f t="shared" si="5"/>
        <v>     </v>
      </c>
    </row>
    <row r="80" spans="1:8" x14ac:dyDescent="0.3">
      <c r="A80" s="1">
        <f>Stellenbeschreibung!B125</f>
        <v>0</v>
      </c>
      <c r="B80" s="82">
        <f>Stellenbeschreibung!D125</f>
        <v>0</v>
      </c>
      <c r="C80" s="62"/>
      <c r="D80" s="63"/>
      <c r="E80" s="63"/>
      <c r="F80" s="95" t="str">
        <f t="shared" si="3"/>
        <v xml:space="preserve"> </v>
      </c>
      <c r="G80" s="86" t="str">
        <f t="shared" si="4"/>
        <v xml:space="preserve"> </v>
      </c>
      <c r="H80" s="87" t="str">
        <f t="shared" si="5"/>
        <v xml:space="preserve"> </v>
      </c>
    </row>
    <row r="81" spans="1:8" x14ac:dyDescent="0.3">
      <c r="B81" s="82" t="str">
        <f>Stellenbeschreibung!D126</f>
        <v>     </v>
      </c>
      <c r="F81" s="95" t="str">
        <f t="shared" si="3"/>
        <v xml:space="preserve"> </v>
      </c>
      <c r="G81" s="86" t="str">
        <f t="shared" si="4"/>
        <v xml:space="preserve"> </v>
      </c>
      <c r="H81" s="87" t="str">
        <f t="shared" si="5"/>
        <v xml:space="preserve"> </v>
      </c>
    </row>
    <row r="82" spans="1:8" s="64" customFormat="1" x14ac:dyDescent="0.3">
      <c r="A82" s="59" t="str">
        <f>Stellenbeschreibung!B127</f>
        <v>Öffentlichkeitsarbeit</v>
      </c>
      <c r="B82" s="81"/>
      <c r="C82" s="65"/>
      <c r="D82" s="66"/>
      <c r="E82" s="66"/>
      <c r="F82" s="94" t="str">
        <f t="shared" si="3"/>
        <v xml:space="preserve"> </v>
      </c>
      <c r="G82" s="61" t="str">
        <f t="shared" si="4"/>
        <v xml:space="preserve"> </v>
      </c>
      <c r="H82" s="70" t="str">
        <f t="shared" si="5"/>
        <v xml:space="preserve"> </v>
      </c>
    </row>
    <row r="83" spans="1:8" x14ac:dyDescent="0.3">
      <c r="A83" s="1" t="str">
        <f>Stellenbeschreibung!B128</f>
        <v>Inhaltliche Mitwirkung bei der Erstellung des Gemeindebriefs</v>
      </c>
      <c r="B83" s="82" t="str">
        <f>Stellenbeschreibung!D128</f>
        <v>     </v>
      </c>
      <c r="E83" s="50" t="s">
        <v>155</v>
      </c>
      <c r="F83" s="95" t="str">
        <f t="shared" si="3"/>
        <v xml:space="preserve"> </v>
      </c>
      <c r="G83" s="86" t="str">
        <f t="shared" si="4"/>
        <v xml:space="preserve"> </v>
      </c>
      <c r="H83" s="87" t="str">
        <f t="shared" si="5"/>
        <v>     </v>
      </c>
    </row>
    <row r="84" spans="1:8" x14ac:dyDescent="0.3">
      <c r="A84" s="1" t="str">
        <f>Stellenbeschreibung!B129</f>
        <v>Pflege der Homepage</v>
      </c>
      <c r="B84" s="82" t="str">
        <f>Stellenbeschreibung!D129</f>
        <v>     </v>
      </c>
      <c r="D84" s="50" t="s">
        <v>156</v>
      </c>
      <c r="F84" s="95" t="str">
        <f t="shared" si="3"/>
        <v xml:space="preserve"> </v>
      </c>
      <c r="G84" s="86" t="str">
        <f t="shared" si="4"/>
        <v>     </v>
      </c>
      <c r="H84" s="87" t="str">
        <f t="shared" si="5"/>
        <v xml:space="preserve"> </v>
      </c>
    </row>
    <row r="85" spans="1:8" x14ac:dyDescent="0.3">
      <c r="A85" s="1" t="str">
        <f>Stellenbeschreibung!B130</f>
        <v>Schaukastengestaltung</v>
      </c>
      <c r="B85" s="82" t="str">
        <f>Stellenbeschreibung!D130</f>
        <v>     </v>
      </c>
      <c r="C85" s="52" t="s">
        <v>165</v>
      </c>
      <c r="F85" s="95" t="str">
        <f t="shared" si="3"/>
        <v>     </v>
      </c>
      <c r="G85" s="86" t="str">
        <f t="shared" si="4"/>
        <v xml:space="preserve"> </v>
      </c>
      <c r="H85" s="87" t="str">
        <f t="shared" si="5"/>
        <v xml:space="preserve"> </v>
      </c>
    </row>
    <row r="86" spans="1:8" x14ac:dyDescent="0.3">
      <c r="A86" s="1">
        <f>Stellenbeschreibung!B131</f>
        <v>0</v>
      </c>
      <c r="B86" s="82">
        <f>Stellenbeschreibung!D131</f>
        <v>0</v>
      </c>
      <c r="C86" s="62"/>
      <c r="D86" s="63"/>
      <c r="E86" s="63"/>
      <c r="F86" s="95" t="str">
        <f t="shared" si="3"/>
        <v xml:space="preserve"> </v>
      </c>
      <c r="G86" s="86" t="str">
        <f t="shared" si="4"/>
        <v xml:space="preserve"> </v>
      </c>
      <c r="H86" s="87" t="str">
        <f t="shared" si="5"/>
        <v xml:space="preserve"> </v>
      </c>
    </row>
    <row r="87" spans="1:8" x14ac:dyDescent="0.3">
      <c r="B87" s="82"/>
      <c r="F87" s="95" t="str">
        <f t="shared" si="3"/>
        <v xml:space="preserve"> </v>
      </c>
      <c r="G87" s="86" t="str">
        <f t="shared" si="4"/>
        <v xml:space="preserve"> </v>
      </c>
      <c r="H87" s="87" t="str">
        <f t="shared" si="5"/>
        <v xml:space="preserve"> </v>
      </c>
    </row>
    <row r="88" spans="1:8" s="64" customFormat="1" x14ac:dyDescent="0.3">
      <c r="A88" s="59" t="str">
        <f>Stellenbeschreibung!B133</f>
        <v>Bau- und Gebäudemanagement</v>
      </c>
      <c r="B88" s="81"/>
      <c r="C88" s="65"/>
      <c r="D88" s="66"/>
      <c r="E88" s="66"/>
      <c r="F88" s="94" t="str">
        <f t="shared" si="3"/>
        <v xml:space="preserve"> </v>
      </c>
      <c r="G88" s="61" t="str">
        <f t="shared" si="4"/>
        <v xml:space="preserve"> </v>
      </c>
      <c r="H88" s="70" t="str">
        <f t="shared" si="5"/>
        <v xml:space="preserve"> </v>
      </c>
    </row>
    <row r="89" spans="1:8" x14ac:dyDescent="0.3">
      <c r="A89" s="1" t="str">
        <f>Stellenbeschreibung!B134</f>
        <v>Kommunikation mit Handwerkern</v>
      </c>
      <c r="B89" s="82" t="str">
        <f>Stellenbeschreibung!D134</f>
        <v>     </v>
      </c>
      <c r="E89" s="50" t="s">
        <v>159</v>
      </c>
      <c r="F89" s="95" t="str">
        <f t="shared" si="3"/>
        <v xml:space="preserve"> </v>
      </c>
      <c r="G89" s="86" t="str">
        <f t="shared" si="4"/>
        <v xml:space="preserve"> </v>
      </c>
      <c r="H89" s="87" t="str">
        <f t="shared" si="5"/>
        <v>     </v>
      </c>
    </row>
    <row r="90" spans="1:8" x14ac:dyDescent="0.3">
      <c r="A90" s="1" t="str">
        <f>Stellenbeschreibung!B135</f>
        <v>Vermietung von Räumen (auch Gemeindehaus)</v>
      </c>
      <c r="B90" s="82">
        <f>Stellenbeschreibung!D135</f>
        <v>0</v>
      </c>
      <c r="D90" s="50" t="s">
        <v>159</v>
      </c>
      <c r="F90" s="95" t="str">
        <f t="shared" si="3"/>
        <v xml:space="preserve"> </v>
      </c>
      <c r="G90" s="86">
        <f t="shared" si="4"/>
        <v>0</v>
      </c>
      <c r="H90" s="87" t="str">
        <f t="shared" si="5"/>
        <v xml:space="preserve"> </v>
      </c>
    </row>
    <row r="91" spans="1:8" x14ac:dyDescent="0.3">
      <c r="A91" s="1" t="str">
        <f>Stellenbeschreibung!B136</f>
        <v>Raum- und Schlüsselübergabe</v>
      </c>
      <c r="B91" s="82" t="str">
        <f>Stellenbeschreibung!D136</f>
        <v>     </v>
      </c>
      <c r="E91" s="50" t="s">
        <v>159</v>
      </c>
      <c r="F91" s="95" t="str">
        <f t="shared" si="3"/>
        <v xml:space="preserve"> </v>
      </c>
      <c r="G91" s="86" t="str">
        <f t="shared" si="4"/>
        <v xml:space="preserve"> </v>
      </c>
      <c r="H91" s="87" t="str">
        <f t="shared" si="5"/>
        <v>     </v>
      </c>
    </row>
    <row r="92" spans="1:8" x14ac:dyDescent="0.3">
      <c r="A92" s="1" t="str">
        <f>Stellenbeschreibung!B137</f>
        <v>Veranlassen von Reparaturen</v>
      </c>
      <c r="B92" s="82" t="str">
        <f>Stellenbeschreibung!D137</f>
        <v>     </v>
      </c>
      <c r="E92" s="50" t="s">
        <v>159</v>
      </c>
      <c r="F92" s="95" t="str">
        <f t="shared" si="3"/>
        <v xml:space="preserve"> </v>
      </c>
      <c r="G92" s="86" t="str">
        <f t="shared" si="4"/>
        <v xml:space="preserve"> </v>
      </c>
      <c r="H92" s="87" t="str">
        <f t="shared" si="5"/>
        <v>     </v>
      </c>
    </row>
    <row r="93" spans="1:8" x14ac:dyDescent="0.3">
      <c r="A93" s="1" t="str">
        <f>Stellenbeschreibung!B138</f>
        <v>Einweisen von Handwerkern</v>
      </c>
      <c r="B93" s="82" t="str">
        <f>Stellenbeschreibung!D138</f>
        <v>     </v>
      </c>
      <c r="E93" s="50" t="s">
        <v>159</v>
      </c>
      <c r="F93" s="95" t="str">
        <f t="shared" si="3"/>
        <v xml:space="preserve"> </v>
      </c>
      <c r="G93" s="86" t="str">
        <f t="shared" si="4"/>
        <v xml:space="preserve"> </v>
      </c>
      <c r="H93" s="87" t="str">
        <f t="shared" si="5"/>
        <v>     </v>
      </c>
    </row>
    <row r="94" spans="1:8" x14ac:dyDescent="0.3">
      <c r="A94" s="1" t="str">
        <f>Stellenbeschreibung!B139</f>
        <v>Abnahme von Reparaturarbeiten</v>
      </c>
      <c r="B94" s="82" t="str">
        <f>Stellenbeschreibung!D139</f>
        <v>     </v>
      </c>
      <c r="E94" s="50" t="s">
        <v>159</v>
      </c>
      <c r="F94" s="95" t="str">
        <f t="shared" si="3"/>
        <v xml:space="preserve"> </v>
      </c>
      <c r="G94" s="86" t="str">
        <f t="shared" si="4"/>
        <v xml:space="preserve"> </v>
      </c>
      <c r="H94" s="87" t="str">
        <f t="shared" si="5"/>
        <v>     </v>
      </c>
    </row>
    <row r="95" spans="1:8" x14ac:dyDescent="0.3">
      <c r="A95" s="1" t="str">
        <f>Stellenbeschreibung!B140</f>
        <v>Gebäudeverwaltung</v>
      </c>
      <c r="B95" s="82" t="str">
        <f>Stellenbeschreibung!D140</f>
        <v>     </v>
      </c>
      <c r="E95" s="50" t="s">
        <v>159</v>
      </c>
      <c r="F95" s="95" t="str">
        <f t="shared" si="3"/>
        <v xml:space="preserve"> </v>
      </c>
      <c r="G95" s="86" t="str">
        <f t="shared" si="4"/>
        <v xml:space="preserve"> </v>
      </c>
      <c r="H95" s="87" t="str">
        <f t="shared" si="5"/>
        <v>     </v>
      </c>
    </row>
    <row r="96" spans="1:8" x14ac:dyDescent="0.3">
      <c r="A96" s="1" t="str">
        <f>Stellenbeschreibung!B141</f>
        <v>Nebenkostenabrechnung</v>
      </c>
      <c r="B96" s="82" t="str">
        <f>Stellenbeschreibung!D141</f>
        <v>     </v>
      </c>
      <c r="E96" s="50" t="s">
        <v>159</v>
      </c>
      <c r="F96" s="95" t="str">
        <f t="shared" si="3"/>
        <v xml:space="preserve"> </v>
      </c>
      <c r="G96" s="86" t="str">
        <f t="shared" si="4"/>
        <v xml:space="preserve"> </v>
      </c>
      <c r="H96" s="87" t="str">
        <f t="shared" si="5"/>
        <v>     </v>
      </c>
    </row>
    <row r="97" spans="1:8" x14ac:dyDescent="0.3">
      <c r="A97" s="1" t="str">
        <f>Stellenbeschreibung!B142</f>
        <v>Bearbeiten von Mieterangelegenheiten</v>
      </c>
      <c r="B97" s="82" t="str">
        <f>Stellenbeschreibung!D142</f>
        <v>     </v>
      </c>
      <c r="E97" s="50" t="s">
        <v>159</v>
      </c>
      <c r="F97" s="95" t="str">
        <f t="shared" si="3"/>
        <v xml:space="preserve"> </v>
      </c>
      <c r="G97" s="86" t="str">
        <f t="shared" si="4"/>
        <v xml:space="preserve"> </v>
      </c>
      <c r="H97" s="87" t="str">
        <f t="shared" si="5"/>
        <v>     </v>
      </c>
    </row>
    <row r="98" spans="1:8" x14ac:dyDescent="0.3">
      <c r="A98" s="1">
        <f>Stellenbeschreibung!B143</f>
        <v>0</v>
      </c>
      <c r="B98" s="82">
        <f>Stellenbeschreibung!D143</f>
        <v>0</v>
      </c>
      <c r="C98" s="62"/>
      <c r="D98" s="63"/>
      <c r="E98" s="63"/>
      <c r="F98" s="95" t="str">
        <f t="shared" si="3"/>
        <v xml:space="preserve"> </v>
      </c>
      <c r="G98" s="86" t="str">
        <f t="shared" si="4"/>
        <v xml:space="preserve"> </v>
      </c>
      <c r="H98" s="87" t="str">
        <f t="shared" si="5"/>
        <v xml:space="preserve"> </v>
      </c>
    </row>
    <row r="99" spans="1:8" x14ac:dyDescent="0.3">
      <c r="B99" s="82"/>
      <c r="F99" s="95" t="str">
        <f t="shared" si="3"/>
        <v xml:space="preserve"> </v>
      </c>
      <c r="G99" s="86" t="str">
        <f t="shared" si="4"/>
        <v xml:space="preserve"> </v>
      </c>
      <c r="H99" s="87" t="str">
        <f t="shared" si="5"/>
        <v xml:space="preserve"> </v>
      </c>
    </row>
    <row r="100" spans="1:8" s="64" customFormat="1" x14ac:dyDescent="0.3">
      <c r="A100" s="59" t="str">
        <f>Stellenbeschreibung!B145</f>
        <v>Spezielle Verwaltungsaufgaben</v>
      </c>
      <c r="B100" s="81"/>
      <c r="C100" s="65"/>
      <c r="D100" s="66"/>
      <c r="E100" s="66"/>
      <c r="F100" s="94" t="str">
        <f t="shared" si="3"/>
        <v xml:space="preserve"> </v>
      </c>
      <c r="G100" s="61" t="str">
        <f t="shared" si="4"/>
        <v xml:space="preserve"> </v>
      </c>
      <c r="H100" s="70" t="str">
        <f t="shared" si="5"/>
        <v xml:space="preserve"> </v>
      </c>
    </row>
    <row r="101" spans="1:8" x14ac:dyDescent="0.3">
      <c r="A101" s="1" t="str">
        <f>Stellenbeschreibung!B146</f>
        <v>Geschäftsführungsaufgaben für die Kirchengemeinde</v>
      </c>
      <c r="B101" s="82">
        <f>Stellenbeschreibung!D146</f>
        <v>0</v>
      </c>
      <c r="E101" s="50" t="s">
        <v>159</v>
      </c>
      <c r="F101" s="95" t="str">
        <f t="shared" si="3"/>
        <v xml:space="preserve"> </v>
      </c>
      <c r="G101" s="86" t="str">
        <f t="shared" si="4"/>
        <v xml:space="preserve"> </v>
      </c>
      <c r="H101" s="87">
        <f t="shared" si="5"/>
        <v>0</v>
      </c>
    </row>
    <row r="102" spans="1:8" x14ac:dyDescent="0.3">
      <c r="A102" s="1" t="str">
        <f>Stellenbeschreibung!B147</f>
        <v>Buchhaltung für KiTa</v>
      </c>
      <c r="B102" s="82" t="str">
        <f>Stellenbeschreibung!D147</f>
        <v>     </v>
      </c>
      <c r="E102" s="50" t="s">
        <v>142</v>
      </c>
      <c r="F102" s="95" t="str">
        <f t="shared" si="3"/>
        <v xml:space="preserve"> </v>
      </c>
      <c r="G102" s="86" t="str">
        <f t="shared" si="4"/>
        <v xml:space="preserve"> </v>
      </c>
      <c r="H102" s="87" t="str">
        <f t="shared" si="5"/>
        <v>     </v>
      </c>
    </row>
    <row r="103" spans="1:8" x14ac:dyDescent="0.3">
      <c r="A103" s="1" t="str">
        <f>Stellenbeschreibung!B148</f>
        <v>KiTa-Betrieb / Kindergartenbeitragseinzug</v>
      </c>
      <c r="B103" s="82" t="str">
        <f>Stellenbeschreibung!D148</f>
        <v>     </v>
      </c>
      <c r="E103" s="50" t="s">
        <v>157</v>
      </c>
      <c r="F103" s="95" t="str">
        <f t="shared" si="3"/>
        <v xml:space="preserve"> </v>
      </c>
      <c r="G103" s="86" t="str">
        <f t="shared" si="4"/>
        <v xml:space="preserve"> </v>
      </c>
      <c r="H103" s="87" t="str">
        <f t="shared" si="5"/>
        <v>     </v>
      </c>
    </row>
    <row r="104" spans="1:8" x14ac:dyDescent="0.3">
      <c r="A104" s="1" t="str">
        <f>Stellenbeschreibung!B149</f>
        <v>Buchhaltung für andere Einrichtungen (Fördervereine etc.)</v>
      </c>
      <c r="B104" s="82" t="str">
        <f>Stellenbeschreibung!D149</f>
        <v>     </v>
      </c>
      <c r="E104" s="50" t="s">
        <v>142</v>
      </c>
      <c r="F104" s="95" t="str">
        <f t="shared" si="3"/>
        <v xml:space="preserve"> </v>
      </c>
      <c r="G104" s="86" t="str">
        <f t="shared" si="4"/>
        <v xml:space="preserve"> </v>
      </c>
      <c r="H104" s="87" t="str">
        <f t="shared" si="5"/>
        <v>     </v>
      </c>
    </row>
    <row r="105" spans="1:8" x14ac:dyDescent="0.3">
      <c r="A105" s="72">
        <f>Stellenbeschreibung!B150</f>
        <v>0</v>
      </c>
      <c r="B105" s="83">
        <f>Stellenbeschreibung!D150</f>
        <v>0</v>
      </c>
      <c r="C105" s="73"/>
      <c r="D105" s="74"/>
      <c r="E105" s="74"/>
      <c r="F105" s="96" t="str">
        <f t="shared" si="3"/>
        <v xml:space="preserve"> </v>
      </c>
      <c r="G105" s="75" t="str">
        <f t="shared" si="4"/>
        <v xml:space="preserve"> </v>
      </c>
      <c r="H105" s="88" t="str">
        <f t="shared" si="5"/>
        <v xml:space="preserve"> </v>
      </c>
    </row>
    <row r="106" spans="1:8" s="51" customFormat="1" ht="24.65" customHeight="1" x14ac:dyDescent="0.3">
      <c r="A106" s="190" t="s">
        <v>175</v>
      </c>
      <c r="B106" s="191"/>
      <c r="C106" s="191"/>
      <c r="D106" s="191"/>
      <c r="E106" s="191"/>
      <c r="F106" s="97">
        <f>SUM(F2:F105)</f>
        <v>0</v>
      </c>
      <c r="G106" s="77">
        <f>SUM(G2:G105)</f>
        <v>0</v>
      </c>
      <c r="H106" s="89">
        <f>SUM(H2:H105)</f>
        <v>0</v>
      </c>
    </row>
    <row r="107" spans="1:8" s="51" customFormat="1" ht="39.9" x14ac:dyDescent="0.3">
      <c r="A107" s="192" t="s">
        <v>177</v>
      </c>
      <c r="B107" s="193"/>
      <c r="C107" s="193"/>
      <c r="D107" s="193"/>
      <c r="E107" s="76" t="s">
        <v>176</v>
      </c>
      <c r="F107" s="96">
        <f>SUM(F106:H106)</f>
        <v>0</v>
      </c>
      <c r="G107" s="75"/>
      <c r="H107" s="88"/>
    </row>
    <row r="108" spans="1:8" x14ac:dyDescent="0.3">
      <c r="A108" s="194" t="s">
        <v>166</v>
      </c>
      <c r="B108" s="194"/>
      <c r="C108" s="194"/>
      <c r="D108" s="194"/>
      <c r="E108" s="194"/>
      <c r="F108" s="100" t="e">
        <f>ROUND(F106/F107,2)</f>
        <v>#DIV/0!</v>
      </c>
      <c r="G108" s="101" t="e">
        <f>ROUND(G106/F107,2)</f>
        <v>#DIV/0!</v>
      </c>
      <c r="H108" s="102" t="e">
        <f>ROUND(H106/F107,2)</f>
        <v>#DIV/0!</v>
      </c>
    </row>
    <row r="109" spans="1:8" x14ac:dyDescent="0.3">
      <c r="A109" s="194" t="s">
        <v>167</v>
      </c>
      <c r="B109" s="191"/>
      <c r="C109" s="191"/>
      <c r="D109" s="191"/>
      <c r="E109" s="191"/>
      <c r="F109" s="98"/>
      <c r="G109" s="101" t="e">
        <f>SUM(G108:H108)</f>
        <v>#DIV/0!</v>
      </c>
      <c r="H109" s="90"/>
    </row>
    <row r="110" spans="1:8" x14ac:dyDescent="0.3">
      <c r="A110" s="195" t="s">
        <v>178</v>
      </c>
      <c r="B110" s="195"/>
      <c r="C110" s="195"/>
      <c r="D110" s="195"/>
      <c r="E110" s="196"/>
      <c r="F110" s="99" t="e">
        <f>IF(H108&gt;=50%,8,IF(AND(H108&gt;=20%,H108&lt;50%),7,IF(AND(H108&lt;20%,G109&gt;=20%),6,4)))</f>
        <v>#DIV/0!</v>
      </c>
    </row>
    <row r="111" spans="1:8" x14ac:dyDescent="0.3">
      <c r="A111" s="53"/>
      <c r="B111" s="53"/>
      <c r="C111" s="103"/>
      <c r="D111" s="104"/>
      <c r="E111" s="104"/>
      <c r="F111" s="24">
        <f>IF(F112=1,"8",IF(F112=0,0,IF(F112&lt;4,"9 a",IF(F112&lt;6,"9 b",IF(F112&lt;8,"10",IF(F112=8,"11",0))))))</f>
        <v>0</v>
      </c>
      <c r="H111" s="24"/>
    </row>
    <row r="112" spans="1:8" x14ac:dyDescent="0.3">
      <c r="A112" s="53"/>
      <c r="B112" s="53"/>
      <c r="C112" s="103"/>
      <c r="D112" s="104"/>
      <c r="E112" s="104"/>
      <c r="F112" s="24"/>
      <c r="H112" s="24"/>
    </row>
    <row r="113" spans="1:8" x14ac:dyDescent="0.3">
      <c r="A113" s="53"/>
      <c r="B113" s="53"/>
      <c r="C113" s="103"/>
      <c r="D113" s="104"/>
      <c r="E113" s="104"/>
      <c r="F113" s="24"/>
      <c r="H113" s="24"/>
    </row>
    <row r="114" spans="1:8" x14ac:dyDescent="0.3">
      <c r="A114" s="53"/>
      <c r="B114" s="53"/>
      <c r="C114" s="103"/>
      <c r="D114" s="104"/>
      <c r="E114" s="104"/>
      <c r="F114" s="24"/>
      <c r="H114" s="24"/>
    </row>
  </sheetData>
  <sheetProtection password="CA9F" sheet="1" objects="1" scenarios="1" selectLockedCells="1"/>
  <mergeCells count="5">
    <mergeCell ref="A106:E106"/>
    <mergeCell ref="A107:D107"/>
    <mergeCell ref="A109:E109"/>
    <mergeCell ref="A110:E110"/>
    <mergeCell ref="A108:E108"/>
  </mergeCells>
  <pageMargins left="0.70866141732283472" right="0.70866141732283472" top="0.78740157480314965" bottom="0.78740157480314965" header="0.31496062992125984" footer="0.31496062992125984"/>
  <pageSetup paperSize="9" orientation="landscape" r:id="rId1"/>
  <headerFooter>
    <oddFooter>&amp;L&amp;F&amp;R&amp;P/&amp;N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263C204168C03448E0E32022E1CCF57" ma:contentTypeVersion="11" ma:contentTypeDescription="Ein neues Dokument erstellen." ma:contentTypeScope="" ma:versionID="083fba68cc5bdea70643fbbf5cab9764">
  <xsd:schema xmlns:xsd="http://www.w3.org/2001/XMLSchema" xmlns:xs="http://www.w3.org/2001/XMLSchema" xmlns:p="http://schemas.microsoft.com/office/2006/metadata/properties" xmlns:ns3="5a62269b-3559-4ce3-b52d-5a2ad2d9f463" xmlns:ns4="5f025c86-4cf0-4861-901e-fb1eed59a187" targetNamespace="http://schemas.microsoft.com/office/2006/metadata/properties" ma:root="true" ma:fieldsID="2096dd3db0cc0e5897fab8495cbf4f35" ns3:_="" ns4:_="">
    <xsd:import namespace="5a62269b-3559-4ce3-b52d-5a2ad2d9f463"/>
    <xsd:import namespace="5f025c86-4cf0-4861-901e-fb1eed59a18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2269b-3559-4ce3-b52d-5a2ad2d9f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025c86-4cf0-4861-901e-fb1eed59a187"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SharingHintHash" ma:index="18"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99CE3B-3F0F-4C4A-81B2-AF194533F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2269b-3559-4ce3-b52d-5a2ad2d9f463"/>
    <ds:schemaRef ds:uri="5f025c86-4cf0-4861-901e-fb1eed59a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B6C57-7D6A-45E8-86BB-FFDB511F723E}">
  <ds:schemaRefs>
    <ds:schemaRef ds:uri="http://schemas.microsoft.com/sharepoint/v3/contenttype/forms"/>
  </ds:schemaRefs>
</ds:datastoreItem>
</file>

<file path=customXml/itemProps3.xml><?xml version="1.0" encoding="utf-8"?>
<ds:datastoreItem xmlns:ds="http://schemas.openxmlformats.org/officeDocument/2006/customXml" ds:itemID="{5D442D76-F892-4263-847A-84DD807C5D42}">
  <ds:schemaRefs>
    <ds:schemaRef ds:uri="5a62269b-3559-4ce3-b52d-5a2ad2d9f463"/>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5f025c86-4cf0-4861-901e-fb1eed59a18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Stellenbeschreibung</vt:lpstr>
      <vt:lpstr>Auswertung</vt:lpstr>
      <vt:lpstr>Auswertung!Drucktitel</vt:lpstr>
    </vt:vector>
  </TitlesOfParts>
  <Company>EOK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Hartnegg, Gabriele</dc:creator>
  <cp:lastModifiedBy>Tobias Schmidt</cp:lastModifiedBy>
  <cp:lastPrinted>2016-11-24T12:24:30Z</cp:lastPrinted>
  <dcterms:created xsi:type="dcterms:W3CDTF">2016-11-11T09:03:50Z</dcterms:created>
  <dcterms:modified xsi:type="dcterms:W3CDTF">2020-03-14T09:43:52Z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0x010100E263C204168C03448E0E32022E1CCF57</vt:lpwstr>
  </property>
</Properties>
</file>